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Έγγραφα Μονάδας\2. National Calls\ΕΛΙΔΕΚ_Μεταδιδακτόρων_Υπ.Διδακτ\3η ΠΡΟΣΚ. ΕΛΙΔΕΚ_Μεταδιδακτόρων\Αμοιβές Ε.Ο\"/>
    </mc:Choice>
  </mc:AlternateContent>
  <bookViews>
    <workbookView xWindow="0" yWindow="0" windowWidth="24000" windowHeight="910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L19" i="1" l="1"/>
  <c r="L20" i="1"/>
  <c r="L21" i="1"/>
  <c r="L22" i="1"/>
  <c r="L23" i="1"/>
  <c r="L18" i="1"/>
  <c r="D7" i="1" l="1"/>
  <c r="D8" i="1"/>
  <c r="D9" i="1"/>
  <c r="D10" i="1"/>
  <c r="D11" i="1"/>
  <c r="D12" i="1"/>
  <c r="D6" i="1"/>
  <c r="E18" i="1" l="1"/>
  <c r="E19" i="1"/>
  <c r="E20" i="1"/>
  <c r="E21" i="1"/>
  <c r="E22" i="1"/>
  <c r="E23" i="1"/>
  <c r="E17" i="1"/>
  <c r="G23" i="1" l="1"/>
  <c r="F23" i="1"/>
  <c r="G19" i="1"/>
  <c r="F19" i="1"/>
  <c r="G22" i="1"/>
  <c r="F22" i="1"/>
  <c r="G18" i="1"/>
  <c r="F18" i="1"/>
  <c r="G21" i="1"/>
  <c r="F21" i="1"/>
  <c r="G17" i="1"/>
  <c r="F17" i="1"/>
  <c r="G20" i="1"/>
  <c r="F20" i="1"/>
  <c r="F7" i="1"/>
  <c r="F8" i="1"/>
  <c r="F9" i="1"/>
  <c r="F10" i="1"/>
  <c r="F11" i="1"/>
  <c r="F12" i="1"/>
  <c r="F6" i="1"/>
  <c r="H6" i="1" s="1"/>
  <c r="C7" i="1"/>
  <c r="C8" i="1"/>
  <c r="C9" i="1"/>
  <c r="C10" i="1"/>
  <c r="C11" i="1"/>
  <c r="C12" i="1"/>
  <c r="C6" i="1"/>
  <c r="H7" i="1" l="1"/>
  <c r="G8" i="1"/>
  <c r="G12" i="1"/>
  <c r="H11" i="1"/>
  <c r="G11" i="1"/>
  <c r="G7" i="1"/>
  <c r="H10" i="1"/>
  <c r="G10" i="1"/>
  <c r="H9" i="1"/>
  <c r="G6" i="1"/>
  <c r="G9" i="1"/>
  <c r="H12" i="1"/>
  <c r="H8" i="1"/>
</calcChain>
</file>

<file path=xl/sharedStrings.xml><?xml version="1.0" encoding="utf-8"?>
<sst xmlns="http://schemas.openxmlformats.org/spreadsheetml/2006/main" count="49" uniqueCount="40">
  <si>
    <r>
      <rPr>
        <sz val="11"/>
        <rFont val="Calibri"/>
        <family val="2"/>
      </rPr>
      <t xml:space="preserve">έως </t>
    </r>
    <r>
      <rPr>
        <sz val="11"/>
        <rFont val="Segoe UI Emoji"/>
        <family val="2"/>
      </rPr>
      <t>1 (0,99)</t>
    </r>
  </si>
  <si>
    <r>
      <rPr>
        <sz val="11"/>
        <rFont val="Segoe UI Emoji"/>
        <family val="2"/>
      </rPr>
      <t xml:space="preserve">1 </t>
    </r>
    <r>
      <rPr>
        <sz val="11"/>
        <rFont val="Calibri"/>
        <family val="2"/>
      </rPr>
      <t xml:space="preserve">έως </t>
    </r>
    <r>
      <rPr>
        <sz val="11"/>
        <rFont val="Segoe UI Emoji"/>
        <family val="2"/>
      </rPr>
      <t>3</t>
    </r>
  </si>
  <si>
    <r>
      <rPr>
        <sz val="11"/>
        <rFont val="Segoe UI Emoji"/>
        <family val="2"/>
      </rPr>
      <t xml:space="preserve">3 </t>
    </r>
    <r>
      <rPr>
        <sz val="11"/>
        <rFont val="Calibri"/>
        <family val="2"/>
      </rPr>
      <t xml:space="preserve">έως </t>
    </r>
    <r>
      <rPr>
        <sz val="11"/>
        <rFont val="Segoe UI Emoji"/>
        <family val="2"/>
      </rPr>
      <t>5</t>
    </r>
  </si>
  <si>
    <r>
      <rPr>
        <sz val="11"/>
        <rFont val="Segoe UI Emoji"/>
        <family val="2"/>
      </rPr>
      <t xml:space="preserve">5 </t>
    </r>
    <r>
      <rPr>
        <sz val="11"/>
        <rFont val="Calibri"/>
        <family val="2"/>
      </rPr>
      <t xml:space="preserve">έως </t>
    </r>
    <r>
      <rPr>
        <sz val="11"/>
        <rFont val="Segoe UI Emoji"/>
        <family val="2"/>
      </rPr>
      <t>7</t>
    </r>
  </si>
  <si>
    <r>
      <rPr>
        <sz val="11"/>
        <rFont val="Segoe UI Emoji"/>
        <family val="2"/>
      </rPr>
      <t xml:space="preserve">7 </t>
    </r>
    <r>
      <rPr>
        <sz val="11"/>
        <rFont val="Calibri"/>
        <family val="2"/>
      </rPr>
      <t xml:space="preserve">έως </t>
    </r>
    <r>
      <rPr>
        <sz val="11"/>
        <rFont val="Segoe UI Emoji"/>
        <family val="2"/>
      </rPr>
      <t>9</t>
    </r>
  </si>
  <si>
    <r>
      <rPr>
        <sz val="11"/>
        <rFont val="Segoe UI Emoji"/>
        <family val="2"/>
      </rPr>
      <t xml:space="preserve">9 </t>
    </r>
    <r>
      <rPr>
        <sz val="11"/>
        <rFont val="Calibri"/>
        <family val="2"/>
      </rPr>
      <t xml:space="preserve">έως </t>
    </r>
    <r>
      <rPr>
        <sz val="11"/>
        <rFont val="Segoe UI Emoji"/>
        <family val="2"/>
      </rPr>
      <t>11</t>
    </r>
  </si>
  <si>
    <r>
      <rPr>
        <sz val="11"/>
        <rFont val="Segoe UI Emoji"/>
        <family val="2"/>
      </rPr>
      <t xml:space="preserve">11 </t>
    </r>
    <r>
      <rPr>
        <sz val="11"/>
        <rFont val="Calibri"/>
        <family val="2"/>
      </rPr>
      <t xml:space="preserve">έως </t>
    </r>
    <r>
      <rPr>
        <sz val="11"/>
        <rFont val="Segoe UI Emoji"/>
        <family val="2"/>
      </rPr>
      <t>13</t>
    </r>
  </si>
  <si>
    <t>Πίνακες αμοιβών Μεταδιδακτορικων Ερευνητών</t>
  </si>
  <si>
    <t>ΤΕΛΙΚΟ ΚΟΣΤΟΣ ΠΛΗΡΟΥΣ ΑΝΘΡ/ΜΗΝΑ
(για ερευνητές πρώην ΟΑΕΕ)</t>
  </si>
  <si>
    <t>ΤΕΛΙΚΟ ΚΟΣΤΟΣ ΠΛΗΡΟΥΣ ΑΝΘΡ/ΜΗΝΑ 
(για ερευνητές πρώην ΤΣΜΕΔΕ)</t>
  </si>
  <si>
    <t>ΣΗΜΕΙΩΣEΙΣ</t>
  </si>
  <si>
    <t>*    Σε περίπτωση που ο ερευνητής είναι γονέας  προστίθεται στο Μεικτό Πόσο (Στήλη Β) το αντίστοιχο ποσό ανάλογα με τα εξής: 
1 παιδί  ήτοι 50 € 
2 παιδιά ήτοι 70 €
3 παιδιά ήτοι 120 € 
4 παιδιά ήτοι 170 €
πάνω από 4 παιδιά το ποσό προσαυξάνεται με 70 € για κάθε παιδί.
**   Σε περίπτωση που ο ερευνητής ανήκει σε κάποιο άλλο ταμείο μπορεί να επικοινωνήσει με το Τμήμα Έρευνας Καινοτομίας &amp; Επιχειρηματικότητας για να τον ενημερώσει για τις ασφαλιστικές του κρατήσεις.</t>
  </si>
  <si>
    <r>
      <rPr>
        <b/>
        <sz val="9"/>
        <rFont val="Arial"/>
        <family val="2"/>
      </rPr>
      <t>ΕΤΗ ΑΝΑΓΝΩΡΙΣΜΕΝΗΣ
ΠΡΟΫΠΗΡΕΣΙΑΣ</t>
    </r>
  </si>
  <si>
    <t>90% ΜΙΣΘΟΥ ΕΡΕΥΝΗΤΗ Γ (ΜΕΙΚΤΟ ΠΟΣΟ)</t>
  </si>
  <si>
    <t>ΦΠΑ (24%)</t>
  </si>
  <si>
    <t>Εισφορές                  εργοδότη &amp; εργαζόμενου (37,6%)</t>
  </si>
  <si>
    <t>Κατηγορία 1 (ΚΛΑΔΟΣ ΠΡΟΝΟΙΑΣ (π. Ε.Τ.Ε.Α.Ε.Π.))</t>
  </si>
  <si>
    <r>
      <t xml:space="preserve">ΕΦΚΑ πρώην ΟΑΕΕ (27,10%) - </t>
    </r>
    <r>
      <rPr>
        <i/>
        <sz val="8"/>
        <rFont val="Arial"/>
        <family val="2"/>
      </rPr>
      <t>υπολογίζονται οι κρατήσεις ΕΦΚΑ εργοδότη 17,88% &amp; εργαζόμενο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9,22% </t>
    </r>
  </si>
  <si>
    <r>
      <t xml:space="preserve">ΕΦΚΑπρώην ΤΣΜΕΔΕ (37,6%) </t>
    </r>
    <r>
      <rPr>
        <i/>
        <sz val="8"/>
        <rFont val="Arial"/>
        <family val="2"/>
      </rPr>
      <t>υπολογίζονται οι κρατήσεις ΕΦΚΑ εργοδότη 21,13% &amp; εργαζόμενο 16,47%</t>
    </r>
    <r>
      <rPr>
        <b/>
        <sz val="8"/>
        <rFont val="Arial"/>
        <family val="2"/>
      </rPr>
      <t xml:space="preserve">
</t>
    </r>
  </si>
  <si>
    <t xml:space="preserve"> (έως 2 εργοδότες) </t>
  </si>
  <si>
    <t>Πίνακας II</t>
  </si>
  <si>
    <t>ΤΕΛΙΚΟ ΚΟΣΤΟΣ ΠΛΗΡΟΥΣ ΑΝΘΡ/ΜΗΝΑ ≤ 5ετία</t>
  </si>
  <si>
    <t xml:space="preserve">ΤΕΛΙΚΟ ΚΟΣΤΟΣ ΠΛΗΡΟΥΣ ΑΝΘΡ/ΜΗΝΑ &gt;5έτη </t>
  </si>
  <si>
    <r>
      <rPr>
        <b/>
        <sz val="14"/>
        <rFont val="Segoe UI Symbol"/>
        <family val="2"/>
      </rPr>
      <t xml:space="preserve">Πίνακας Ι </t>
    </r>
    <r>
      <rPr>
        <b/>
        <sz val="12"/>
        <rFont val="Segoe UI Symbol"/>
        <family val="2"/>
      </rPr>
      <t xml:space="preserve">
 αφορά Μεταδιδακτορικούς Ερευνητές που εμπίπτουν στο Ν. 4670/2020 αρθρο 35</t>
    </r>
  </si>
  <si>
    <r>
      <rPr>
        <b/>
        <sz val="9"/>
        <rFont val="Arial"/>
        <family val="2"/>
      </rPr>
      <t>90% ΜΙΣΘΟΥ ΕΡΕΥΝΗΤΗ Γ (ΜΕΙΚΤΟ ΠΟΣΟ)</t>
    </r>
  </si>
  <si>
    <r>
      <t>Αφορά Μεταδιδακτορικούς Ερευνητές που εμπίπτουν στο Ν. 4670/2020</t>
    </r>
    <r>
      <rPr>
        <b/>
        <sz val="12"/>
        <rFont val="Segoe UI Symbol"/>
        <family val="2"/>
      </rPr>
      <t xml:space="preserve"> 
(</t>
    </r>
    <r>
      <rPr>
        <b/>
        <u/>
        <sz val="12"/>
        <rFont val="Segoe UI Symbol"/>
        <family val="2"/>
      </rPr>
      <t>πάνω από 3 εργοδότες</t>
    </r>
    <r>
      <rPr>
        <b/>
        <sz val="12"/>
        <rFont val="Segoe UI Symbol"/>
        <family val="2"/>
      </rPr>
      <t xml:space="preserve">) </t>
    </r>
  </si>
  <si>
    <t xml:space="preserve">Κλάδος Κύριας Σύνταξης </t>
  </si>
  <si>
    <t>Κλάδος Υγειονομικής Περίθαλψης</t>
  </si>
  <si>
    <t>Συνολικό Ποσό (€)</t>
  </si>
  <si>
    <t>Ασφαλιστικές Κατηγορίες</t>
  </si>
  <si>
    <t xml:space="preserve">6 η </t>
  </si>
  <si>
    <t>1 η</t>
  </si>
  <si>
    <t>2 η</t>
  </si>
  <si>
    <t>3 η</t>
  </si>
  <si>
    <t>4 η</t>
  </si>
  <si>
    <t>5 η</t>
  </si>
  <si>
    <r>
      <t xml:space="preserve">ΑΣΦΑΛΙΣΤΙΚΕΣ ΕΙΣΦΟΡΕΣ Ειδικής Κατηγορίας 
(ιδίες για όλα τα ταμεία) </t>
    </r>
    <r>
      <rPr>
        <b/>
        <sz val="9"/>
        <color rgb="FF000000"/>
        <rFont val="Calibri"/>
        <family val="2"/>
      </rPr>
      <t>≤</t>
    </r>
    <r>
      <rPr>
        <b/>
        <sz val="9"/>
        <color rgb="FF000000"/>
        <rFont val="Seoge"/>
        <charset val="161"/>
      </rPr>
      <t xml:space="preserve"> 5ετή προϋπηρεσία</t>
    </r>
  </si>
  <si>
    <r>
      <t>ΑΣΦΑΛΙΣΤΙΚΕΣ ΕΙΣΦΟΡΕΣ 
(ιδίες για όλα τα ταμεία)</t>
    </r>
    <r>
      <rPr>
        <b/>
        <sz val="9"/>
        <color rgb="FF000000"/>
        <rFont val="Calibri"/>
        <family val="2"/>
      </rPr>
      <t>&gt;</t>
    </r>
    <r>
      <rPr>
        <b/>
        <sz val="9"/>
        <color rgb="FF000000"/>
        <rFont val="Seoge"/>
        <charset val="161"/>
      </rPr>
      <t xml:space="preserve">5έτη προϋπηρεσία </t>
    </r>
    <r>
      <rPr>
        <b/>
        <sz val="9"/>
        <color rgb="FFFF0000"/>
        <rFont val="Seoge"/>
        <charset val="161"/>
      </rPr>
      <t>(βλέπε
Πίνακα ΙΙΙ)</t>
    </r>
  </si>
  <si>
    <t>Πίνακας ΙΙΙ</t>
  </si>
  <si>
    <r>
      <t xml:space="preserve">Στις περιπτώσεις που  ο ΜΕ πρόκειται να αμειφθεί βάσει του Πίνακα ΙΙ δηλ. ως Ελεύθερος Επαγγελματίας και Αυτοαπασχολούμενος με εμπειρία  μεγαλύτερη της 5ετίας  δύναται η </t>
    </r>
    <r>
      <rPr>
        <b/>
        <u/>
        <sz val="10"/>
        <color rgb="FF000000"/>
        <rFont val="Times New Roman"/>
        <family val="1"/>
      </rPr>
      <t>ελεύθερη επιλογή</t>
    </r>
    <r>
      <rPr>
        <b/>
        <sz val="10"/>
        <color rgb="FF000000"/>
        <rFont val="Times New Roman"/>
        <family val="1"/>
      </rPr>
      <t xml:space="preserve"> μίας εκ των παρακάτω ασφαλιστικών κατηγοριών: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</si>
</sst>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\€"/>
    <numFmt numFmtId="165" formatCode="0.00\ \€"/>
  </numFmts>
  <fonts count="32">
    <font>
      <sz val="10"/>
      <color rgb="FF000000"/>
      <name val="Times New Roman"/>
      <charset val="204"/>
    </font>
    <font>
      <b/>
      <sz val="10"/>
      <name val="Arial"/>
      <family val="2"/>
    </font>
    <font>
      <sz val="11"/>
      <color rgb="FF4F81BC"/>
      <name val="Segoe UI Emoji"/>
      <family val="2"/>
    </font>
    <font>
      <sz val="11"/>
      <color rgb="FF000000"/>
      <name val="Segoe UI Emoji"/>
      <family val="2"/>
    </font>
    <font>
      <b/>
      <sz val="11"/>
      <color rgb="FF953634"/>
      <name val="Segoe UI Emoji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1"/>
      <name val="Segoe UI Emoj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9"/>
      <color rgb="FF000000"/>
      <name val="Times New Roman"/>
      <family val="1"/>
    </font>
    <font>
      <b/>
      <sz val="8"/>
      <name val="Arial"/>
      <family val="2"/>
    </font>
    <font>
      <b/>
      <sz val="7"/>
      <name val="Arial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6"/>
      <name val="Segoe UI Symbol"/>
      <family val="2"/>
    </font>
    <font>
      <b/>
      <sz val="12"/>
      <name val="Segoe UI Symbol"/>
      <family val="2"/>
    </font>
    <font>
      <b/>
      <sz val="14"/>
      <name val="Segoe UI Symbol"/>
      <family val="2"/>
    </font>
    <font>
      <b/>
      <u/>
      <sz val="11"/>
      <name val="Segoe UI Symbol"/>
      <family val="2"/>
    </font>
    <font>
      <b/>
      <sz val="11"/>
      <name val="Segoe UI Symbol"/>
      <family val="2"/>
    </font>
    <font>
      <b/>
      <sz val="9"/>
      <color rgb="FF000000"/>
      <name val="Seoge"/>
      <charset val="161"/>
    </font>
    <font>
      <b/>
      <sz val="9"/>
      <color rgb="FF000000"/>
      <name val="Calibri"/>
      <family val="2"/>
    </font>
    <font>
      <b/>
      <sz val="16"/>
      <name val="Segoe UI Emoji"/>
      <family val="2"/>
    </font>
    <font>
      <sz val="12"/>
      <name val="Segoe UI Symbol"/>
      <family val="2"/>
    </font>
    <font>
      <b/>
      <u/>
      <sz val="12"/>
      <name val="Segoe UI Symbol"/>
      <family val="2"/>
    </font>
    <font>
      <b/>
      <sz val="10"/>
      <color rgb="FF000000"/>
      <name val="Times New Roman"/>
      <family val="1"/>
    </font>
    <font>
      <b/>
      <sz val="9"/>
      <color rgb="FFFF0000"/>
      <name val="Seoge"/>
      <charset val="161"/>
    </font>
    <font>
      <b/>
      <sz val="14"/>
      <color rgb="FFFF0000"/>
      <name val="Times New Roman"/>
      <family val="1"/>
    </font>
    <font>
      <b/>
      <u/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CE6F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right" vertical="top" shrinkToFit="1"/>
    </xf>
    <xf numFmtId="165" fontId="3" fillId="0" borderId="1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Fill="1" applyBorder="1" applyAlignment="1">
      <alignment horizontal="right" vertical="top" shrinkToFi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 indent="4"/>
    </xf>
    <xf numFmtId="164" fontId="2" fillId="0" borderId="0" xfId="0" applyNumberFormat="1" applyFont="1" applyFill="1" applyBorder="1" applyAlignment="1">
      <alignment horizontal="right" vertical="top" shrinkToFit="1"/>
    </xf>
    <xf numFmtId="165" fontId="3" fillId="0" borderId="0" xfId="0" applyNumberFormat="1" applyFont="1" applyFill="1" applyBorder="1" applyAlignment="1">
      <alignment horizontal="right" vertical="top" shrinkToFit="1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center" vertical="center" wrapText="1"/>
    </xf>
    <xf numFmtId="10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0" fillId="0" borderId="1" xfId="0" applyFill="1" applyBorder="1" applyAlignment="1">
      <alignment horizontal="left" vertical="top" wrapText="1" indent="4"/>
    </xf>
    <xf numFmtId="164" fontId="4" fillId="4" borderId="1" xfId="0" applyNumberFormat="1" applyFont="1" applyFill="1" applyBorder="1" applyAlignment="1">
      <alignment horizontal="right" vertical="top" shrinkToFit="1"/>
    </xf>
    <xf numFmtId="164" fontId="8" fillId="5" borderId="1" xfId="0" applyNumberFormat="1" applyFont="1" applyFill="1" applyBorder="1" applyAlignment="1">
      <alignment horizontal="center" vertical="top" shrinkToFit="1"/>
    </xf>
    <xf numFmtId="164" fontId="4" fillId="5" borderId="1" xfId="0" applyNumberFormat="1" applyFont="1" applyFill="1" applyBorder="1" applyAlignment="1">
      <alignment horizontal="right" vertical="top" shrinkToFit="1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23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center" vertical="top"/>
    </xf>
    <xf numFmtId="0" fontId="16" fillId="0" borderId="0" xfId="0" applyFont="1" applyFill="1" applyBorder="1" applyAlignment="1">
      <alignment vertical="top" wrapText="1"/>
    </xf>
    <xf numFmtId="0" fontId="16" fillId="6" borderId="8" xfId="0" applyFont="1" applyFill="1" applyBorder="1" applyAlignment="1">
      <alignment horizontal="center" vertical="top"/>
    </xf>
    <xf numFmtId="0" fontId="28" fillId="6" borderId="8" xfId="0" applyFont="1" applyFill="1" applyBorder="1" applyAlignment="1">
      <alignment horizontal="center" vertical="top" wrapText="1"/>
    </xf>
    <xf numFmtId="0" fontId="23" fillId="6" borderId="1" xfId="0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top" shrinkToFi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top" wrapText="1"/>
    </xf>
    <xf numFmtId="0" fontId="21" fillId="6" borderId="1" xfId="0" applyFont="1" applyFill="1" applyBorder="1" applyAlignment="1">
      <alignment horizontal="center" vertical="top" wrapText="1"/>
    </xf>
    <xf numFmtId="0" fontId="22" fillId="6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top" wrapText="1"/>
    </xf>
    <xf numFmtId="164" fontId="25" fillId="6" borderId="1" xfId="0" applyNumberFormat="1" applyFont="1" applyFill="1" applyBorder="1" applyAlignment="1">
      <alignment horizontal="center" vertical="top" shrinkToFit="1"/>
    </xf>
    <xf numFmtId="0" fontId="19" fillId="6" borderId="2" xfId="0" applyFont="1" applyFill="1" applyBorder="1" applyAlignment="1">
      <alignment horizontal="center" vertical="top" wrapText="1"/>
    </xf>
    <xf numFmtId="0" fontId="19" fillId="6" borderId="4" xfId="0" applyFont="1" applyFill="1" applyBorder="1" applyAlignment="1">
      <alignment horizontal="center" vertical="top" wrapText="1"/>
    </xf>
    <xf numFmtId="0" fontId="19" fillId="6" borderId="3" xfId="0" applyFont="1" applyFill="1" applyBorder="1" applyAlignment="1">
      <alignment horizontal="center" vertical="top" wrapText="1"/>
    </xf>
    <xf numFmtId="0" fontId="0" fillId="7" borderId="0" xfId="0" applyFill="1" applyBorder="1" applyAlignment="1">
      <alignment horizontal="center" vertical="top" wrapText="1"/>
    </xf>
    <xf numFmtId="164" fontId="2" fillId="7" borderId="0" xfId="0" applyNumberFormat="1" applyFont="1" applyFill="1" applyBorder="1" applyAlignment="1">
      <alignment horizontal="right" vertical="top" shrinkToFit="1"/>
    </xf>
    <xf numFmtId="164" fontId="8" fillId="7" borderId="0" xfId="0" applyNumberFormat="1" applyFont="1" applyFill="1" applyBorder="1" applyAlignment="1">
      <alignment horizontal="center" vertical="top" shrinkToFit="1"/>
    </xf>
    <xf numFmtId="165" fontId="3" fillId="7" borderId="0" xfId="0" applyNumberFormat="1" applyFont="1" applyFill="1" applyBorder="1" applyAlignment="1">
      <alignment horizontal="right" vertical="top" shrinkToFit="1"/>
    </xf>
    <xf numFmtId="164" fontId="4" fillId="7" borderId="0" xfId="0" applyNumberFormat="1" applyFont="1" applyFill="1" applyBorder="1" applyAlignment="1">
      <alignment horizontal="right" vertical="top" shrinkToFit="1"/>
    </xf>
    <xf numFmtId="0" fontId="0" fillId="7" borderId="0" xfId="0" applyFill="1" applyBorder="1" applyAlignment="1">
      <alignment horizontal="left" vertical="top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I16" sqref="I16:L16"/>
    </sheetView>
  </sheetViews>
  <sheetFormatPr defaultRowHeight="12.75"/>
  <cols>
    <col min="1" max="1" width="22.6640625" customWidth="1"/>
    <col min="2" max="2" width="17.6640625" customWidth="1"/>
    <col min="3" max="3" width="20" customWidth="1"/>
    <col min="4" max="4" width="15.33203125" customWidth="1"/>
    <col min="5" max="5" width="13.5" customWidth="1"/>
    <col min="6" max="6" width="17.6640625" customWidth="1"/>
    <col min="7" max="7" width="19.83203125" customWidth="1"/>
    <col min="8" max="8" width="19.1640625" customWidth="1"/>
    <col min="9" max="9" width="15.6640625" customWidth="1"/>
    <col min="10" max="10" width="11.83203125" customWidth="1"/>
    <col min="11" max="11" width="14" customWidth="1"/>
    <col min="12" max="12" width="15.83203125" customWidth="1"/>
  </cols>
  <sheetData>
    <row r="1" spans="1:12" ht="29.25" customHeight="1">
      <c r="A1" s="37" t="s">
        <v>7</v>
      </c>
      <c r="B1" s="37"/>
      <c r="C1" s="37"/>
      <c r="D1" s="37"/>
      <c r="E1" s="37"/>
      <c r="F1" s="37"/>
      <c r="G1" s="37"/>
      <c r="H1" s="37"/>
    </row>
    <row r="2" spans="1:12" s="23" customFormat="1" ht="42.75" customHeight="1">
      <c r="A2" s="43" t="s">
        <v>23</v>
      </c>
      <c r="B2" s="44"/>
      <c r="C2" s="44"/>
      <c r="D2" s="44"/>
      <c r="E2" s="44"/>
      <c r="F2" s="44"/>
      <c r="G2" s="44"/>
      <c r="H2" s="45"/>
    </row>
    <row r="3" spans="1:12" s="13" customFormat="1" ht="26.25" customHeight="1">
      <c r="A3" s="38" t="s">
        <v>19</v>
      </c>
      <c r="B3" s="39"/>
      <c r="C3" s="39"/>
      <c r="D3" s="39"/>
      <c r="E3" s="39"/>
      <c r="F3" s="39"/>
      <c r="G3" s="39"/>
      <c r="H3" s="39"/>
    </row>
    <row r="4" spans="1:12" s="13" customFormat="1" ht="75" customHeight="1">
      <c r="A4" s="11" t="s">
        <v>12</v>
      </c>
      <c r="B4" s="12" t="s">
        <v>13</v>
      </c>
      <c r="C4" s="14" t="s">
        <v>17</v>
      </c>
      <c r="D4" s="40" t="s">
        <v>18</v>
      </c>
      <c r="E4" s="40"/>
      <c r="F4" s="12" t="s">
        <v>14</v>
      </c>
      <c r="G4" s="12" t="s">
        <v>8</v>
      </c>
      <c r="H4" s="12" t="s">
        <v>9</v>
      </c>
    </row>
    <row r="5" spans="1:12" ht="52.5" customHeight="1">
      <c r="A5" s="6"/>
      <c r="B5" s="4"/>
      <c r="C5" s="4"/>
      <c r="D5" s="15" t="s">
        <v>15</v>
      </c>
      <c r="E5" s="16" t="s">
        <v>16</v>
      </c>
      <c r="F5" s="5"/>
      <c r="G5" s="4"/>
      <c r="H5" s="4"/>
    </row>
    <row r="6" spans="1:12" ht="20.100000000000001" customHeight="1">
      <c r="A6" s="17" t="s">
        <v>0</v>
      </c>
      <c r="B6" s="1">
        <v>1487.7</v>
      </c>
      <c r="C6" s="2">
        <f t="shared" ref="C6:C12" si="0">B6*27.1%</f>
        <v>403.16670000000005</v>
      </c>
      <c r="D6" s="2">
        <f>B6*33.6%</f>
        <v>499.86720000000003</v>
      </c>
      <c r="E6" s="2">
        <v>26</v>
      </c>
      <c r="F6" s="2">
        <f t="shared" ref="F6:F12" si="1">B6*24%</f>
        <v>357.048</v>
      </c>
      <c r="G6" s="3">
        <f t="shared" ref="G6:G12" si="2">B6+C6+F6</f>
        <v>2247.9147000000003</v>
      </c>
      <c r="H6" s="3">
        <f>B6+D6+E6+F6</f>
        <v>2370.6152000000002</v>
      </c>
    </row>
    <row r="7" spans="1:12" ht="20.100000000000001" customHeight="1">
      <c r="A7" s="7" t="s">
        <v>1</v>
      </c>
      <c r="B7" s="1">
        <v>1525.5</v>
      </c>
      <c r="C7" s="2">
        <f t="shared" si="0"/>
        <v>413.41050000000001</v>
      </c>
      <c r="D7" s="2">
        <f t="shared" ref="D7:D12" si="3">B7*33.6%</f>
        <v>512.56799999999998</v>
      </c>
      <c r="E7" s="2">
        <v>26</v>
      </c>
      <c r="F7" s="2">
        <f t="shared" si="1"/>
        <v>366.12</v>
      </c>
      <c r="G7" s="3">
        <f t="shared" si="2"/>
        <v>2305.0304999999998</v>
      </c>
      <c r="H7" s="3">
        <f t="shared" ref="H7:H12" si="4">B7+D7+F7</f>
        <v>2404.1880000000001</v>
      </c>
    </row>
    <row r="8" spans="1:12" ht="20.100000000000001" customHeight="1">
      <c r="A8" s="7" t="s">
        <v>2</v>
      </c>
      <c r="B8" s="1">
        <v>1563.3</v>
      </c>
      <c r="C8" s="2">
        <f t="shared" si="0"/>
        <v>423.65430000000003</v>
      </c>
      <c r="D8" s="2">
        <f t="shared" si="3"/>
        <v>525.26880000000006</v>
      </c>
      <c r="E8" s="2">
        <v>26</v>
      </c>
      <c r="F8" s="2">
        <f t="shared" si="1"/>
        <v>375.19199999999995</v>
      </c>
      <c r="G8" s="3">
        <f t="shared" si="2"/>
        <v>2362.1462999999999</v>
      </c>
      <c r="H8" s="3">
        <f t="shared" si="4"/>
        <v>2463.7608</v>
      </c>
    </row>
    <row r="9" spans="1:12" ht="20.100000000000001" customHeight="1">
      <c r="A9" s="7" t="s">
        <v>3</v>
      </c>
      <c r="B9" s="1">
        <v>1601.1</v>
      </c>
      <c r="C9" s="2">
        <f t="shared" si="0"/>
        <v>433.8981</v>
      </c>
      <c r="D9" s="2">
        <f t="shared" si="3"/>
        <v>537.96960000000001</v>
      </c>
      <c r="E9" s="2">
        <v>26</v>
      </c>
      <c r="F9" s="2">
        <f t="shared" si="1"/>
        <v>384.26399999999995</v>
      </c>
      <c r="G9" s="3">
        <f t="shared" si="2"/>
        <v>2419.2620999999999</v>
      </c>
      <c r="H9" s="3">
        <f t="shared" si="4"/>
        <v>2523.3335999999999</v>
      </c>
    </row>
    <row r="10" spans="1:12" ht="20.100000000000001" customHeight="1">
      <c r="A10" s="7" t="s">
        <v>4</v>
      </c>
      <c r="B10" s="1">
        <v>1638.9</v>
      </c>
      <c r="C10" s="2">
        <f t="shared" si="0"/>
        <v>444.14190000000008</v>
      </c>
      <c r="D10" s="2">
        <f t="shared" si="3"/>
        <v>550.67040000000009</v>
      </c>
      <c r="E10" s="2">
        <v>26</v>
      </c>
      <c r="F10" s="2">
        <f t="shared" si="1"/>
        <v>393.33600000000001</v>
      </c>
      <c r="G10" s="3">
        <f t="shared" si="2"/>
        <v>2476.3779000000004</v>
      </c>
      <c r="H10" s="3">
        <f t="shared" si="4"/>
        <v>2582.9063999999998</v>
      </c>
    </row>
    <row r="11" spans="1:12" ht="20.100000000000001" customHeight="1">
      <c r="A11" s="18" t="s">
        <v>5</v>
      </c>
      <c r="B11" s="1">
        <v>1676.7</v>
      </c>
      <c r="C11" s="2">
        <f t="shared" si="0"/>
        <v>454.38570000000004</v>
      </c>
      <c r="D11" s="2">
        <f t="shared" si="3"/>
        <v>563.37120000000004</v>
      </c>
      <c r="E11" s="2">
        <v>26</v>
      </c>
      <c r="F11" s="2">
        <f t="shared" si="1"/>
        <v>402.40800000000002</v>
      </c>
      <c r="G11" s="3">
        <f t="shared" si="2"/>
        <v>2533.4937</v>
      </c>
      <c r="H11" s="3">
        <f t="shared" si="4"/>
        <v>2642.4792000000002</v>
      </c>
    </row>
    <row r="12" spans="1:12" ht="21.75" customHeight="1">
      <c r="A12" s="18" t="s">
        <v>6</v>
      </c>
      <c r="B12" s="1">
        <v>1714.5</v>
      </c>
      <c r="C12" s="2">
        <f t="shared" si="0"/>
        <v>464.62950000000001</v>
      </c>
      <c r="D12" s="2">
        <f t="shared" si="3"/>
        <v>576.072</v>
      </c>
      <c r="E12" s="2">
        <v>26</v>
      </c>
      <c r="F12" s="2">
        <f t="shared" si="1"/>
        <v>411.47999999999996</v>
      </c>
      <c r="G12" s="3">
        <f t="shared" si="2"/>
        <v>2590.6095</v>
      </c>
      <c r="H12" s="3">
        <f t="shared" si="4"/>
        <v>2702.0520000000001</v>
      </c>
    </row>
    <row r="13" spans="1:12" ht="28.5" customHeight="1">
      <c r="A13" s="8"/>
      <c r="B13" s="9"/>
      <c r="C13" s="9"/>
      <c r="D13" s="9"/>
      <c r="E13" s="10"/>
      <c r="F13" s="10"/>
      <c r="G13" s="10"/>
    </row>
    <row r="14" spans="1:12" ht="28.5" customHeight="1">
      <c r="A14" s="42" t="s">
        <v>20</v>
      </c>
      <c r="B14" s="42"/>
      <c r="C14" s="42"/>
      <c r="D14" s="42"/>
      <c r="E14" s="42"/>
      <c r="F14" s="42"/>
      <c r="G14" s="42"/>
    </row>
    <row r="15" spans="1:12" ht="40.5" customHeight="1">
      <c r="A15" s="41" t="s">
        <v>25</v>
      </c>
      <c r="B15" s="41"/>
      <c r="C15" s="41"/>
      <c r="D15" s="41"/>
      <c r="E15" s="41"/>
      <c r="F15" s="41"/>
      <c r="G15" s="41"/>
      <c r="I15" s="52" t="s">
        <v>38</v>
      </c>
      <c r="J15" s="53"/>
      <c r="K15" s="53"/>
      <c r="L15" s="54"/>
    </row>
    <row r="16" spans="1:12" ht="90" customHeight="1">
      <c r="A16" s="11" t="s">
        <v>12</v>
      </c>
      <c r="B16" s="11" t="s">
        <v>24</v>
      </c>
      <c r="C16" s="24" t="s">
        <v>36</v>
      </c>
      <c r="D16" s="30" t="s">
        <v>37</v>
      </c>
      <c r="E16" s="12" t="s">
        <v>14</v>
      </c>
      <c r="F16" s="12" t="s">
        <v>21</v>
      </c>
      <c r="G16" s="12" t="s">
        <v>22</v>
      </c>
      <c r="I16" s="55" t="s">
        <v>39</v>
      </c>
      <c r="J16" s="55"/>
      <c r="K16" s="55"/>
      <c r="L16" s="55"/>
    </row>
    <row r="17" spans="1:12" ht="25.5" customHeight="1">
      <c r="A17" s="7" t="s">
        <v>0</v>
      </c>
      <c r="B17" s="1">
        <v>1487.7</v>
      </c>
      <c r="C17" s="20">
        <v>136</v>
      </c>
      <c r="D17" s="31">
        <v>210</v>
      </c>
      <c r="E17" s="2">
        <f t="shared" ref="E17:E23" si="5">B17*24%</f>
        <v>357.048</v>
      </c>
      <c r="F17" s="21">
        <f>B17+C17+E17</f>
        <v>1980.748</v>
      </c>
      <c r="G17" s="19">
        <f>B17+D17+E17</f>
        <v>2054.748</v>
      </c>
      <c r="I17" s="29" t="s">
        <v>29</v>
      </c>
      <c r="J17" s="29" t="s">
        <v>26</v>
      </c>
      <c r="K17" s="29" t="s">
        <v>27</v>
      </c>
      <c r="L17" s="29" t="s">
        <v>28</v>
      </c>
    </row>
    <row r="18" spans="1:12" ht="16.5">
      <c r="A18" s="7" t="s">
        <v>1</v>
      </c>
      <c r="B18" s="1">
        <v>1525.5</v>
      </c>
      <c r="C18" s="20">
        <v>136</v>
      </c>
      <c r="D18" s="31">
        <v>210</v>
      </c>
      <c r="E18" s="2">
        <f t="shared" si="5"/>
        <v>366.12</v>
      </c>
      <c r="F18" s="21">
        <f t="shared" ref="F18:F23" si="6">B18+C18+E18</f>
        <v>2027.62</v>
      </c>
      <c r="G18" s="19">
        <f t="shared" ref="G18:G23" si="7">B18+D18+E18</f>
        <v>2101.62</v>
      </c>
      <c r="I18" s="28" t="s">
        <v>31</v>
      </c>
      <c r="J18" s="26">
        <v>155</v>
      </c>
      <c r="K18" s="26">
        <v>55</v>
      </c>
      <c r="L18" s="26">
        <f>J18+K18</f>
        <v>210</v>
      </c>
    </row>
    <row r="19" spans="1:12" ht="16.5">
      <c r="A19" s="7" t="s">
        <v>2</v>
      </c>
      <c r="B19" s="1">
        <v>1563.3</v>
      </c>
      <c r="C19" s="20">
        <v>136</v>
      </c>
      <c r="D19" s="31">
        <v>210</v>
      </c>
      <c r="E19" s="2">
        <f t="shared" si="5"/>
        <v>375.19199999999995</v>
      </c>
      <c r="F19" s="21">
        <f t="shared" si="6"/>
        <v>2074.4919999999997</v>
      </c>
      <c r="G19" s="19">
        <f t="shared" si="7"/>
        <v>2148.4919999999997</v>
      </c>
      <c r="I19" s="28" t="s">
        <v>32</v>
      </c>
      <c r="J19" s="26">
        <v>186</v>
      </c>
      <c r="K19" s="26">
        <v>66</v>
      </c>
      <c r="L19" s="26">
        <f t="shared" ref="L19:L23" si="8">J19+K19</f>
        <v>252</v>
      </c>
    </row>
    <row r="20" spans="1:12" ht="16.5">
      <c r="A20" s="7" t="s">
        <v>3</v>
      </c>
      <c r="B20" s="1">
        <v>1601.1</v>
      </c>
      <c r="C20" s="20">
        <v>136</v>
      </c>
      <c r="D20" s="31">
        <v>210</v>
      </c>
      <c r="E20" s="2">
        <f t="shared" si="5"/>
        <v>384.26399999999995</v>
      </c>
      <c r="F20" s="21">
        <f t="shared" si="6"/>
        <v>2121.364</v>
      </c>
      <c r="G20" s="19">
        <f t="shared" si="7"/>
        <v>2195.364</v>
      </c>
      <c r="I20" s="28" t="s">
        <v>33</v>
      </c>
      <c r="J20" s="26">
        <v>236</v>
      </c>
      <c r="K20" s="26">
        <v>66</v>
      </c>
      <c r="L20" s="26">
        <f t="shared" si="8"/>
        <v>302</v>
      </c>
    </row>
    <row r="21" spans="1:12" ht="16.5">
      <c r="A21" s="7" t="s">
        <v>4</v>
      </c>
      <c r="B21" s="1">
        <v>1638.9</v>
      </c>
      <c r="C21" s="20">
        <v>136</v>
      </c>
      <c r="D21" s="31">
        <v>210</v>
      </c>
      <c r="E21" s="2">
        <f t="shared" si="5"/>
        <v>393.33600000000001</v>
      </c>
      <c r="F21" s="21">
        <f t="shared" si="6"/>
        <v>2168.2359999999999</v>
      </c>
      <c r="G21" s="19">
        <f t="shared" si="7"/>
        <v>2242.2359999999999</v>
      </c>
      <c r="I21" s="28" t="s">
        <v>34</v>
      </c>
      <c r="J21" s="26">
        <v>297</v>
      </c>
      <c r="K21" s="26">
        <v>66</v>
      </c>
      <c r="L21" s="26">
        <f t="shared" si="8"/>
        <v>363</v>
      </c>
    </row>
    <row r="22" spans="1:12" ht="16.5">
      <c r="A22" s="7" t="s">
        <v>5</v>
      </c>
      <c r="B22" s="1">
        <v>1676.7</v>
      </c>
      <c r="C22" s="20">
        <v>136</v>
      </c>
      <c r="D22" s="31">
        <v>210</v>
      </c>
      <c r="E22" s="2">
        <f t="shared" si="5"/>
        <v>402.40800000000002</v>
      </c>
      <c r="F22" s="21">
        <f t="shared" si="6"/>
        <v>2215.1080000000002</v>
      </c>
      <c r="G22" s="19">
        <f t="shared" si="7"/>
        <v>2289.1080000000002</v>
      </c>
      <c r="I22" s="28" t="s">
        <v>35</v>
      </c>
      <c r="J22" s="26">
        <v>369</v>
      </c>
      <c r="K22" s="26">
        <v>66</v>
      </c>
      <c r="L22" s="26">
        <f t="shared" si="8"/>
        <v>435</v>
      </c>
    </row>
    <row r="23" spans="1:12" ht="16.5">
      <c r="A23" s="7" t="s">
        <v>6</v>
      </c>
      <c r="B23" s="1">
        <v>1714.5</v>
      </c>
      <c r="C23" s="20">
        <v>136</v>
      </c>
      <c r="D23" s="31">
        <v>210</v>
      </c>
      <c r="E23" s="2">
        <f t="shared" si="5"/>
        <v>411.47999999999996</v>
      </c>
      <c r="F23" s="21">
        <f t="shared" si="6"/>
        <v>2261.98</v>
      </c>
      <c r="G23" s="19">
        <f t="shared" si="7"/>
        <v>2335.98</v>
      </c>
      <c r="I23" s="28" t="s">
        <v>30</v>
      </c>
      <c r="J23" s="26">
        <v>500</v>
      </c>
      <c r="K23" s="26">
        <v>66</v>
      </c>
      <c r="L23" s="26">
        <f t="shared" si="8"/>
        <v>566</v>
      </c>
    </row>
    <row r="24" spans="1:12" s="51" customFormat="1" ht="16.5">
      <c r="A24" s="46"/>
      <c r="B24" s="47"/>
      <c r="C24" s="48"/>
      <c r="D24" s="48"/>
      <c r="E24" s="49"/>
      <c r="F24" s="50"/>
      <c r="G24" s="50"/>
    </row>
    <row r="25" spans="1:12" ht="17.25" customHeight="1"/>
    <row r="26" spans="1:12" ht="21" customHeight="1">
      <c r="A26" s="35" t="s">
        <v>10</v>
      </c>
      <c r="B26" s="36"/>
      <c r="C26" s="36"/>
      <c r="D26" s="36"/>
      <c r="E26" s="36"/>
      <c r="F26" s="36"/>
      <c r="G26" s="36"/>
    </row>
    <row r="27" spans="1:12" ht="130.5" customHeight="1">
      <c r="A27" s="32" t="s">
        <v>11</v>
      </c>
      <c r="B27" s="33"/>
      <c r="C27" s="33"/>
      <c r="D27" s="33"/>
      <c r="E27" s="33"/>
      <c r="F27" s="33"/>
      <c r="G27" s="34"/>
    </row>
    <row r="30" spans="1:12" ht="53.25" customHeight="1">
      <c r="E30" s="27"/>
      <c r="F30" s="27"/>
    </row>
    <row r="31" spans="1:12" s="25" customFormat="1" ht="27.75" customHeight="1"/>
    <row r="32" spans="1:12">
      <c r="E32" s="22"/>
    </row>
  </sheetData>
  <mergeCells count="10">
    <mergeCell ref="I16:L16"/>
    <mergeCell ref="I15:L15"/>
    <mergeCell ref="A27:G27"/>
    <mergeCell ref="A26:G26"/>
    <mergeCell ref="A1:H1"/>
    <mergeCell ref="A3:H3"/>
    <mergeCell ref="D4:E4"/>
    <mergeCell ref="A15:G15"/>
    <mergeCell ref="A14:G14"/>
    <mergeCell ref="A2:H2"/>
  </mergeCells>
  <pageMargins left="0.70866141732283472" right="0.16" top="0.15748031496062992" bottom="0.15748031496062992" header="0.31496062992125984" footer="0.19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massaouti;Katerina Kouravelou</dc:creator>
  <cp:lastModifiedBy>FROSO</cp:lastModifiedBy>
  <cp:lastPrinted>2021-02-01T08:04:17Z</cp:lastPrinted>
  <dcterms:created xsi:type="dcterms:W3CDTF">2020-04-30T12:12:28Z</dcterms:created>
  <dcterms:modified xsi:type="dcterms:W3CDTF">2021-02-01T08:30:02Z</dcterms:modified>
</cp:coreProperties>
</file>