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Το Drive μου\DRIVE\2. National Calls\ΕΛΙΔΕΚ Χρηματοδότησης-της-Βασικής-Έρευνας\"/>
    </mc:Choice>
  </mc:AlternateContent>
  <bookViews>
    <workbookView xWindow="0" yWindow="0" windowWidth="30720" windowHeight="13515"/>
  </bookViews>
  <sheets>
    <sheet name="Φύλλο1" sheetId="1" r:id="rId1"/>
    <sheet name="Φύλλο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 r="E18" i="1"/>
  <c r="E25" i="1" l="1"/>
  <c r="E26" i="1" s="1"/>
  <c r="E16" i="1"/>
  <c r="E17" i="1" s="1"/>
  <c r="E7" i="1"/>
  <c r="B7" i="1"/>
  <c r="B24" i="1"/>
  <c r="B25" i="1" s="1"/>
  <c r="E5" i="1" l="1"/>
  <c r="E8" i="1" s="1"/>
  <c r="B15" i="1"/>
  <c r="B16" i="1" s="1"/>
  <c r="B5" i="1" l="1"/>
  <c r="B8" i="1" s="1"/>
</calcChain>
</file>

<file path=xl/comments1.xml><?xml version="1.0" encoding="utf-8"?>
<comments xmlns="http://schemas.openxmlformats.org/spreadsheetml/2006/main">
  <authors>
    <author>Λεοντίου</author>
    <author>Βεργάδου</author>
  </authors>
  <commentList>
    <comment ref="A3" authorId="0" shapeId="0">
      <text>
        <r>
          <rPr>
            <sz val="9"/>
            <color indexed="81"/>
            <rFont val="Tahoma"/>
            <family val="2"/>
            <charset val="161"/>
          </rPr>
          <t xml:space="preserve">
Το ωριαίο κόστος υπολογίζεται βάσει των Τακτικών Ετήσιων Αποδοχών του προηγούμενου έτους (χωρίς εργοδοτικές εισφορές)/ 774 ώρες για μέλη ΔΕΠ, 946 για ΕΔΙΠ, 1118 για ΕΤΕΠ, 1720 για ΙΔΑΧ/Διοικητικούς.
</t>
        </r>
      </text>
    </comment>
    <comment ref="D3" authorId="0" shapeId="0">
      <text>
        <r>
          <rPr>
            <sz val="9"/>
            <color indexed="81"/>
            <rFont val="Tahoma"/>
            <family val="2"/>
            <charset val="161"/>
          </rPr>
          <t xml:space="preserve">Το ωριαίο κόστος υπολογίζεται βάσει των Τακτικών Ετήσιων Αποδοχών του προηγούμενου έτους (χωρίς εργοδοτικές εισφορές)/ 774 ώρες για μέλη ΔΕΠ, 946 για ΕΔΙΠ, 1118 για ΕΤΕΠ, 1720 για ΙΔΑΧ/Διοικητικούς.
</t>
        </r>
      </text>
    </comment>
    <comment ref="B6" authorId="0" shapeId="0">
      <text>
        <r>
          <rPr>
            <sz val="9"/>
            <color indexed="81"/>
            <rFont val="Tahoma"/>
            <family val="2"/>
            <charset val="161"/>
          </rPr>
          <t xml:space="preserve">
Προσοχή! Η μεικτή μηναία αμοιβή από πρόσθετη και συμβατική απασχόληση δεν μπορεί να ξεπερνάει την αμοιβή του Γενικού Γραμματέα δηλ. 4.631 ευρώ.</t>
        </r>
      </text>
    </comment>
    <comment ref="B14" authorId="0" shapeId="0">
      <text>
        <r>
          <rPr>
            <sz val="9"/>
            <color indexed="81"/>
            <rFont val="Tahoma"/>
            <family val="2"/>
            <charset val="161"/>
          </rPr>
          <t xml:space="preserve">
Για τον υπολογισμό, μπορείτε να χρησιμοποιήσετε τον παρακάτω σύνδεσμο: https://www.elke.uoa.gr/SiteContents/EniaioMisthologio
Υπολογίζουμε το κόστος βάσει των προσόντων. Προσοχή η προϋπηρεσία επιλέγεται μόνο αν έχει αποκτηθεί με καθεστώς ΙΔΟΧ στον ίδιο φορέα.
Επιλέγετε το ποσό:
</t>
        </r>
        <r>
          <rPr>
            <b/>
            <sz val="9"/>
            <color indexed="81"/>
            <rFont val="Tahoma"/>
            <family val="2"/>
            <charset val="161"/>
          </rPr>
          <t xml:space="preserve">Κόστος Προγράμματος ανά μήνα, </t>
        </r>
        <r>
          <rPr>
            <sz val="9"/>
            <color indexed="81"/>
            <rFont val="Tahoma"/>
            <family val="2"/>
            <charset val="161"/>
          </rPr>
          <t xml:space="preserve">το οποίο πρακτικά είναι ο πλήρης ανθρωπομήνας. </t>
        </r>
      </text>
    </comment>
    <comment ref="E14" authorId="0" shapeId="0">
      <text>
        <r>
          <rPr>
            <sz val="9"/>
            <color indexed="81"/>
            <rFont val="Tahoma"/>
            <family val="2"/>
            <charset val="161"/>
          </rPr>
          <t xml:space="preserve">Επιλέγετε από τον πίνακα 1 το ωριαίο κόστος αναλόγως προσόντων π.χ. 25€ και υπολογίζετε τον πλήρη ανθρωπομήνα 25*143,3
Μπορεί να ισοσκελιστεί και με το όριο αμοιβής υπολογίζοντας πείπου 16,7€/ώρα
</t>
        </r>
      </text>
    </comment>
    <comment ref="E15" authorId="0" shapeId="0">
      <text>
        <r>
          <rPr>
            <sz val="9"/>
            <color indexed="81"/>
            <rFont val="Tahoma"/>
            <family val="2"/>
            <charset val="161"/>
          </rPr>
          <t>Η μηνιαία αμοιβή μπορεί να ανέρχεται</t>
        </r>
        <r>
          <rPr>
            <u/>
            <sz val="9"/>
            <color indexed="81"/>
            <rFont val="Tahoma"/>
            <family val="2"/>
            <charset val="161"/>
          </rPr>
          <t xml:space="preserve"> εως </t>
        </r>
        <r>
          <rPr>
            <b/>
            <sz val="9"/>
            <color indexed="81"/>
            <rFont val="Tahoma"/>
            <family val="2"/>
            <charset val="161"/>
          </rPr>
          <t>2.000 € πλέον ΦΠΑ συμπεριλαμβανομένων όλων των εισφορών.</t>
        </r>
        <r>
          <rPr>
            <sz val="9"/>
            <color indexed="81"/>
            <rFont val="Tahoma"/>
            <family val="2"/>
            <charset val="161"/>
          </rPr>
          <t xml:space="preserve"> Για τον υπολογισμό του συνολικού κόστους διπλοπατήστε στην εικόνα και επιλέξτε στο excel την κατηγορία ασφάλισης στην οποία ανήκετε. 
Στη συνέχεια καταχωρείτε</t>
        </r>
        <r>
          <rPr>
            <b/>
            <sz val="9"/>
            <color indexed="81"/>
            <rFont val="Tahoma"/>
            <family val="2"/>
            <charset val="161"/>
          </rPr>
          <t xml:space="preserve"> στην καθαρή αμοιβή </t>
        </r>
        <r>
          <rPr>
            <sz val="9"/>
            <color indexed="81"/>
            <rFont val="Tahoma"/>
            <family val="2"/>
            <charset val="161"/>
          </rPr>
          <t xml:space="preserve">ποσό που να αθροίζει με τις εισφορές εργοδότη έως 2.000 €. Το excel έχει προσυμπληρωθεί με παραδείγματα του ορίου των 2.000 €.
Εισάγετε εδώ το ποσό που προκύπτει στο κελι </t>
        </r>
        <r>
          <rPr>
            <b/>
            <sz val="9"/>
            <color indexed="81"/>
            <rFont val="Tahoma"/>
            <family val="2"/>
            <charset val="161"/>
          </rPr>
          <t>ΕΠΙΒΕΒΑΙΩΣΗ ΣΥΝΟΛΙΚΟΥ ΚΟΣΤΟΥΣ (σημειωμένο με μπλε χρώμα στο Excel).</t>
        </r>
        <r>
          <rPr>
            <sz val="9"/>
            <color indexed="81"/>
            <rFont val="Tahoma"/>
            <family val="2"/>
            <charset val="161"/>
          </rPr>
          <t xml:space="preserve">
</t>
        </r>
      </text>
    </comment>
    <comment ref="B16" authorId="0" shapeId="0">
      <text>
        <r>
          <rPr>
            <sz val="9"/>
            <color indexed="81"/>
            <rFont val="Tahoma"/>
            <family val="2"/>
            <charset val="161"/>
          </rPr>
          <t xml:space="preserve">
Θα πρέπει να επιμεριστούν  στις ενότητες εργασίας του έργου</t>
        </r>
      </text>
    </comment>
    <comment ref="E17" authorId="0" shapeId="0">
      <text>
        <r>
          <rPr>
            <sz val="9"/>
            <color indexed="81"/>
            <rFont val="Tahoma"/>
            <family val="2"/>
            <charset val="161"/>
          </rPr>
          <t xml:space="preserve">
Θα πρέπει να επιμεριστούν  στις ενότητες εργασίας του έργου</t>
        </r>
      </text>
    </comment>
    <comment ref="E18" authorId="1" shapeId="0">
      <text>
        <r>
          <rPr>
            <b/>
            <sz val="9"/>
            <color indexed="81"/>
            <rFont val="Tahoma"/>
            <family val="2"/>
            <charset val="161"/>
          </rPr>
          <t xml:space="preserve">
</t>
        </r>
        <r>
          <rPr>
            <sz val="9"/>
            <color indexed="81"/>
            <rFont val="Tahoma"/>
            <family val="2"/>
            <charset val="161"/>
          </rPr>
          <t>υπό την προυπόθεση ότι ο ερευνητής υπάγεται σε καθεστώς ΦΠΑ 24%. Αν όχι τότε η αμοιβή ανέρχεται σε 2.000 €</t>
        </r>
      </text>
    </comment>
    <comment ref="B23" authorId="0" shapeId="0">
      <text>
        <r>
          <rPr>
            <sz val="9"/>
            <color indexed="81"/>
            <rFont val="Tahoma"/>
            <family val="2"/>
            <charset val="161"/>
          </rPr>
          <t xml:space="preserve">Για τον υπολογισμό, μπορείτε να χρησιμοποιήσετε τον παρακάτω σύνδεσμο: https://www.elke.uoa.gr/SiteContents/EniaioMisthologio
Υπολογίζουμε το κόστος βάσει των προσόντων. Προσοχή η προϋπηρεσία επιλέγεται μόνο αν έχει αποκτηθεί με καθεστώς ΙΔΟΧ στον ίδιο φορέα.
Επιλέγετε το ποσό:
</t>
        </r>
        <r>
          <rPr>
            <b/>
            <sz val="9"/>
            <color indexed="81"/>
            <rFont val="Tahoma"/>
            <family val="2"/>
            <charset val="161"/>
          </rPr>
          <t>Κόστος Προγράμματος ανά μήνα</t>
        </r>
        <r>
          <rPr>
            <sz val="9"/>
            <color indexed="81"/>
            <rFont val="Tahoma"/>
            <family val="2"/>
            <charset val="161"/>
          </rPr>
          <t xml:space="preserve">, το οποίο πρακτικά είναι ο πλήρης ανθρωπομήνας. </t>
        </r>
      </text>
    </comment>
    <comment ref="E23" authorId="0" shapeId="0">
      <text>
        <r>
          <rPr>
            <sz val="9"/>
            <color indexed="81"/>
            <rFont val="Tahoma"/>
            <family val="2"/>
            <charset val="161"/>
          </rPr>
          <t xml:space="preserve">
Επιλέγετε από τον πίνακα 1 το ωριαίο κόστος αναλόγως προσόντων π.χ. 15€ και υπολογίζετε τον πλήρη ανθρωπομήνα 15*143,3
Μπορείτε να τον υπολογίσετε για πλήρη απασχόληση με περίπου 12,6€/ώρα</t>
        </r>
      </text>
    </comment>
    <comment ref="E24" authorId="0" shapeId="0">
      <text>
        <r>
          <rPr>
            <sz val="9"/>
            <color indexed="81"/>
            <rFont val="Tahoma"/>
            <family val="2"/>
            <charset val="161"/>
          </rPr>
          <t xml:space="preserve">Η μηνιαία αμοιβή μπορεί να ανέρχεται </t>
        </r>
        <r>
          <rPr>
            <b/>
            <u/>
            <sz val="9"/>
            <color indexed="81"/>
            <rFont val="Tahoma"/>
            <family val="2"/>
            <charset val="161"/>
          </rPr>
          <t>εως</t>
        </r>
        <r>
          <rPr>
            <sz val="9"/>
            <color indexed="81"/>
            <rFont val="Tahoma"/>
            <family val="2"/>
            <charset val="161"/>
          </rPr>
          <t xml:space="preserve"> 1.500 € πλέον ΦΠΑ </t>
        </r>
        <r>
          <rPr>
            <b/>
            <sz val="9"/>
            <color indexed="81"/>
            <rFont val="Tahoma"/>
            <family val="2"/>
            <charset val="161"/>
          </rPr>
          <t>συμπεριλαμβανομένων όλων των εισφορών</t>
        </r>
        <r>
          <rPr>
            <sz val="9"/>
            <color indexed="81"/>
            <rFont val="Tahoma"/>
            <family val="2"/>
            <charset val="161"/>
          </rPr>
          <t xml:space="preserve">. Για τον υπολογισμό του συνολικού κόστους διπλοπατήστε στην εικόνα και επιλέξτε στο excel την κατηγορία ασφάλισης στην οποία ανήκετε. 
Στη συνέχεια καταχωρείτε στην καθαρή αμοιβή ποσό που να αθροίζει με τις εισφορές εργοδότη </t>
        </r>
        <r>
          <rPr>
            <b/>
            <sz val="9"/>
            <color indexed="81"/>
            <rFont val="Tahoma"/>
            <family val="2"/>
            <charset val="161"/>
          </rPr>
          <t>έως 1.500 €.</t>
        </r>
        <r>
          <rPr>
            <sz val="9"/>
            <color indexed="81"/>
            <rFont val="Tahoma"/>
            <family val="2"/>
            <charset val="161"/>
          </rPr>
          <t xml:space="preserve"> 
Eισάγετε εδώ το ποσό που προκύπτει στο κελι </t>
        </r>
        <r>
          <rPr>
            <b/>
            <sz val="9"/>
            <color indexed="81"/>
            <rFont val="Tahoma"/>
            <family val="2"/>
            <charset val="161"/>
          </rPr>
          <t>ΕΠΙΒΕΒΑΙΩΣΗ ΣΥΝΟΛΙΚΟΥ ΚΟΣΤΟΥΣ (σημειωμένο με μπλε χρώμα στο Excel).</t>
        </r>
      </text>
    </comment>
    <comment ref="B25" authorId="0" shapeId="0">
      <text>
        <r>
          <rPr>
            <sz val="9"/>
            <color indexed="81"/>
            <rFont val="Tahoma"/>
            <family val="2"/>
            <charset val="161"/>
          </rPr>
          <t xml:space="preserve">
Θα πρέπει να επιμεριστούν  στις ενότητες εργασίας του έργου</t>
        </r>
      </text>
    </comment>
    <comment ref="E26" authorId="0" shapeId="0">
      <text>
        <r>
          <rPr>
            <sz val="9"/>
            <color indexed="81"/>
            <rFont val="Tahoma"/>
            <family val="2"/>
            <charset val="161"/>
          </rPr>
          <t xml:space="preserve">
Θα πρέπει να επιμεριστούν  στις ενότητες εργασίας του έργου</t>
        </r>
      </text>
    </comment>
  </commentList>
</comments>
</file>

<file path=xl/sharedStrings.xml><?xml version="1.0" encoding="utf-8"?>
<sst xmlns="http://schemas.openxmlformats.org/spreadsheetml/2006/main" count="72" uniqueCount="41">
  <si>
    <t>ΜΕΛΗ ΔΕΠ</t>
  </si>
  <si>
    <t xml:space="preserve">Πλήρης Ανθρωπομήνας </t>
  </si>
  <si>
    <t>Ανθρωπομήνες στο έργο</t>
  </si>
  <si>
    <t>ΙΔΟΧ</t>
  </si>
  <si>
    <t>Σύμβαση Έργου</t>
  </si>
  <si>
    <t>ΚΑΤΗΓΟΡΙΑ</t>
  </si>
  <si>
    <t>ΣΠΟΥΔΕΣ</t>
  </si>
  <si>
    <t>ΕΡΓΑΣΙΑΚΗ ΕΜΠΕΙΡΙΑ ΩΣ ΕΡΕΥΝΗΤΗΣ (σε έτη)*</t>
  </si>
  <si>
    <t>Α/Ω (σε €)</t>
  </si>
  <si>
    <t>Α++</t>
  </si>
  <si>
    <t>1) Ομότιμος Καθηγητής ΑΕΙ, 2) Δ/ντής Θεσμοθετημένης Ερευνητικής Μονάδας για &gt;20 έτη, 3) Σημαντικό ερευνητικό αυτοδύναμο έργο με συνολικά &gt;4000 αναφορές σύμφωνα με διεθνείς φορείς, 4) Υλοποίηση ερευνητικών έργων ύψους &gt;7000000 €</t>
  </si>
  <si>
    <t>Α+</t>
  </si>
  <si>
    <t>PhD</t>
  </si>
  <si>
    <t>≥5</t>
  </si>
  <si>
    <t>MSc/ΥΔ</t>
  </si>
  <si>
    <t>≥10</t>
  </si>
  <si>
    <t>AEI-TEI</t>
  </si>
  <si>
    <t>≥15</t>
  </si>
  <si>
    <t>Α</t>
  </si>
  <si>
    <t>≥3</t>
  </si>
  <si>
    <t>B</t>
  </si>
  <si>
    <t>≥1</t>
  </si>
  <si>
    <t>≥2</t>
  </si>
  <si>
    <t>Γ</t>
  </si>
  <si>
    <t>≥2TE　*ΑΠΟ ΚΤΗΣΗ ΒΑΣΙΚΟΥ ΠΤΥΧΙΟΥ</t>
  </si>
  <si>
    <t>Δ</t>
  </si>
  <si>
    <t>*ΑΠΌ ΤΗΝ ΚΤΗΣΗ ΤΟΥ ΤΙΤΛΟΥ</t>
  </si>
  <si>
    <t>Συνολική Αμοιβή το Έργο</t>
  </si>
  <si>
    <t>Συνολική αμοιβή στο έργο</t>
  </si>
  <si>
    <r>
      <rPr>
        <b/>
        <sz val="16"/>
        <color theme="0"/>
        <rFont val="Calibri"/>
        <family val="2"/>
        <charset val="161"/>
        <scheme val="minor"/>
      </rPr>
      <t xml:space="preserve">Παραδείγματα </t>
    </r>
    <r>
      <rPr>
        <sz val="16"/>
        <color theme="0"/>
        <rFont val="Calibri"/>
        <family val="2"/>
        <charset val="161"/>
        <scheme val="minor"/>
      </rPr>
      <t>υπολογισμού αμοιβών των μελών της Ερευνητικής Ομάδας</t>
    </r>
  </si>
  <si>
    <t>Έστω ωρίαιο κόστος (rate)</t>
  </si>
  <si>
    <t>Μεταδιδακτορικός/ή Ερευνητής/τρια</t>
  </si>
  <si>
    <t xml:space="preserve">Σύμβαση Έργου </t>
  </si>
  <si>
    <t>Πίνακας 1: Ανώτατο ωριαίο κόστος βάσει απόφασης της Ε.Ε. στη Συνεδρίαση 726/19.10.2020</t>
  </si>
  <si>
    <r>
      <t xml:space="preserve">Αμοιβή από το Έργο/μήνα </t>
    </r>
    <r>
      <rPr>
        <b/>
        <sz val="11"/>
        <color theme="1"/>
        <rFont val="Calibri"/>
        <family val="2"/>
        <charset val="161"/>
        <scheme val="minor"/>
      </rPr>
      <t>έως 1.000 € βάσει Οδηγού Χρηματοδότησης</t>
    </r>
  </si>
  <si>
    <r>
      <t xml:space="preserve">Αμοιβή από το Έργο/μήνα </t>
    </r>
    <r>
      <rPr>
        <b/>
        <sz val="11"/>
        <color theme="1"/>
        <rFont val="Calibri"/>
        <family val="2"/>
        <charset val="161"/>
        <scheme val="minor"/>
      </rPr>
      <t xml:space="preserve">έως 500 €/ βάσει Οδηγού </t>
    </r>
  </si>
  <si>
    <t>Επιστημονικό προσωπικό (Υποψήφιοι/ες Διδάκτορες, Μεταπτυχιακοί/ές Φοιτητές/τριες), Τεχνικό και Υποστηρικτικό προσωπικό</t>
  </si>
  <si>
    <t>ΜΕΛΗ  ΕΔΙΠ, ΕΤΕΠ, ΙΔΑΧ/Διοικητικούς</t>
  </si>
  <si>
    <r>
      <t xml:space="preserve">Αμοιβή από το Έργο/μήνα </t>
    </r>
    <r>
      <rPr>
        <b/>
        <sz val="11"/>
        <color theme="1"/>
        <rFont val="Calibri"/>
        <family val="2"/>
        <charset val="161"/>
        <scheme val="minor"/>
      </rPr>
      <t>έως</t>
    </r>
    <r>
      <rPr>
        <sz val="11"/>
        <color theme="1"/>
        <rFont val="Calibri"/>
        <family val="2"/>
        <charset val="161"/>
        <scheme val="minor"/>
      </rPr>
      <t xml:space="preserve"> </t>
    </r>
    <r>
      <rPr>
        <i/>
        <sz val="9"/>
        <color theme="1"/>
        <rFont val="Calibri"/>
        <family val="2"/>
        <charset val="161"/>
        <scheme val="minor"/>
      </rPr>
      <t>(ισχύει για ελ. επαγγελματίες που υπάγονται στο  Άρθρο 39.9 του ν.4387/2016)</t>
    </r>
  </si>
  <si>
    <r>
      <t>Αμοιβή από το Έργο/μήνα</t>
    </r>
    <r>
      <rPr>
        <b/>
        <sz val="11"/>
        <color theme="1"/>
        <rFont val="Calibri"/>
        <family val="2"/>
        <charset val="161"/>
        <scheme val="minor"/>
      </rPr>
      <t xml:space="preserve"> έως</t>
    </r>
    <r>
      <rPr>
        <i/>
        <sz val="9"/>
        <color theme="1"/>
        <rFont val="Calibri"/>
        <family val="2"/>
        <charset val="161"/>
        <scheme val="minor"/>
      </rPr>
      <t xml:space="preserve"> (ισχύει για ελ. επαγγελματίες που δεν υπάγονται στο  Άρθρο 39.9 του ν.4387/2016)</t>
    </r>
  </si>
  <si>
    <t>Αμοιβή από το Έργο/μήνα έως (ισχύει για ελ. επαγγελματίες που υπάγονται στο  Άρθρο 39.9 του ν.4387/2016)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</si>
</sst>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quot;;[Red]\-#,##0\ &quot;€&quot;"/>
    <numFmt numFmtId="8" formatCode="#,##0.00\ &quot;€&quot;;[Red]\-#,##0.00\ &quot;€&quot;"/>
    <numFmt numFmtId="164" formatCode="#,##0.00\ &quot;€&quot;"/>
  </numFmts>
  <fonts count="14" x14ac:knownFonts="1">
    <font>
      <sz val="11"/>
      <color theme="1"/>
      <name val="Calibri"/>
      <family val="2"/>
      <charset val="161"/>
      <scheme val="minor"/>
    </font>
    <font>
      <b/>
      <sz val="11"/>
      <color theme="1"/>
      <name val="Calibri"/>
      <family val="2"/>
      <charset val="161"/>
      <scheme val="minor"/>
    </font>
    <font>
      <sz val="11"/>
      <color rgb="FF454545"/>
      <name val="Tahoma"/>
      <family val="2"/>
      <charset val="161"/>
    </font>
    <font>
      <u/>
      <sz val="11"/>
      <color theme="10"/>
      <name val="Calibri"/>
      <family val="2"/>
      <charset val="161"/>
      <scheme val="minor"/>
    </font>
    <font>
      <sz val="9"/>
      <color indexed="81"/>
      <name val="Tahoma"/>
      <family val="2"/>
      <charset val="161"/>
    </font>
    <font>
      <b/>
      <sz val="9"/>
      <color indexed="81"/>
      <name val="Tahoma"/>
      <family val="2"/>
      <charset val="161"/>
    </font>
    <font>
      <b/>
      <sz val="14"/>
      <color theme="1"/>
      <name val="Calibri"/>
      <family val="2"/>
      <charset val="161"/>
      <scheme val="minor"/>
    </font>
    <font>
      <b/>
      <sz val="11"/>
      <color rgb="FF454545"/>
      <name val="Tahoma"/>
      <family val="2"/>
      <charset val="161"/>
    </font>
    <font>
      <sz val="8"/>
      <color rgb="FF454545"/>
      <name val="Tahoma"/>
      <family val="2"/>
      <charset val="161"/>
    </font>
    <font>
      <sz val="16"/>
      <color theme="0"/>
      <name val="Calibri"/>
      <family val="2"/>
      <charset val="161"/>
      <scheme val="minor"/>
    </font>
    <font>
      <b/>
      <sz val="16"/>
      <color theme="0"/>
      <name val="Calibri"/>
      <family val="2"/>
      <charset val="161"/>
      <scheme val="minor"/>
    </font>
    <font>
      <i/>
      <sz val="9"/>
      <color theme="1"/>
      <name val="Calibri"/>
      <family val="2"/>
      <charset val="161"/>
      <scheme val="minor"/>
    </font>
    <font>
      <u/>
      <sz val="9"/>
      <color indexed="81"/>
      <name val="Tahoma"/>
      <family val="2"/>
      <charset val="161"/>
    </font>
    <font>
      <b/>
      <u/>
      <sz val="9"/>
      <color indexed="81"/>
      <name val="Tahoma"/>
      <family val="2"/>
      <charset val="161"/>
    </font>
  </fonts>
  <fills count="14">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F0F0F3"/>
        <bgColor indexed="64"/>
      </patternFill>
    </fill>
    <fill>
      <patternFill patternType="solid">
        <fgColor rgb="FF4571AD"/>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7030A0"/>
        <bgColor indexed="64"/>
      </patternFill>
    </fill>
    <fill>
      <patternFill patternType="solid">
        <fgColor theme="5" tint="0.79998168889431442"/>
        <bgColor indexed="64"/>
      </patternFill>
    </fill>
  </fills>
  <borders count="38">
    <border>
      <left/>
      <right/>
      <top/>
      <bottom/>
      <diagonal/>
    </border>
    <border>
      <left style="medium">
        <color theme="2" tint="-0.249977111117893"/>
      </left>
      <right/>
      <top style="medium">
        <color theme="2" tint="-0.249977111117893"/>
      </top>
      <bottom/>
      <diagonal/>
    </border>
    <border>
      <left/>
      <right style="medium">
        <color theme="2" tint="-0.249977111117893"/>
      </right>
      <top style="medium">
        <color theme="2" tint="-0.249977111117893"/>
      </top>
      <bottom/>
      <diagonal/>
    </border>
    <border>
      <left style="medium">
        <color theme="2" tint="-0.249977111117893"/>
      </left>
      <right style="thin">
        <color theme="2" tint="-0.249977111117893"/>
      </right>
      <top style="thin">
        <color theme="2" tint="-0.249977111117893"/>
      </top>
      <bottom style="thin">
        <color theme="2" tint="-0.249977111117893"/>
      </bottom>
      <diagonal/>
    </border>
    <border>
      <left/>
      <right style="medium">
        <color theme="2" tint="-0.249977111117893"/>
      </right>
      <top style="thin">
        <color theme="2" tint="-0.249977111117893"/>
      </top>
      <bottom/>
      <diagonal/>
    </border>
    <border>
      <left style="medium">
        <color theme="2" tint="-0.249977111117893"/>
      </left>
      <right style="thin">
        <color theme="2" tint="-0.249977111117893"/>
      </right>
      <top/>
      <bottom style="thin">
        <color theme="2" tint="-0.249977111117893"/>
      </bottom>
      <diagonal/>
    </border>
    <border>
      <left/>
      <right style="medium">
        <color theme="2" tint="-0.249977111117893"/>
      </right>
      <top style="thin">
        <color theme="2" tint="-0.249977111117893"/>
      </top>
      <bottom style="thin">
        <color theme="2" tint="-0.249977111117893"/>
      </bottom>
      <diagonal/>
    </border>
    <border>
      <left/>
      <right style="medium">
        <color theme="2" tint="-0.249977111117893"/>
      </right>
      <top/>
      <bottom style="thin">
        <color theme="2" tint="-0.249977111117893"/>
      </bottom>
      <diagonal/>
    </border>
    <border>
      <left style="medium">
        <color rgb="FFDEDEDE"/>
      </left>
      <right style="medium">
        <color rgb="FFDEDEDE"/>
      </right>
      <top style="medium">
        <color rgb="FFDEDEDE"/>
      </top>
      <bottom style="medium">
        <color rgb="FFDEDEDE"/>
      </bottom>
      <diagonal/>
    </border>
    <border>
      <left style="medium">
        <color rgb="FFDEDEDE"/>
      </left>
      <right/>
      <top style="medium">
        <color rgb="FFDEDEDE"/>
      </top>
      <bottom style="medium">
        <color rgb="FFDEDEDE"/>
      </bottom>
      <diagonal/>
    </border>
    <border>
      <left/>
      <right/>
      <top style="medium">
        <color rgb="FFDEDEDE"/>
      </top>
      <bottom style="medium">
        <color rgb="FFDEDEDE"/>
      </bottom>
      <diagonal/>
    </border>
    <border>
      <left/>
      <right style="medium">
        <color rgb="FFDEDEDE"/>
      </right>
      <top style="medium">
        <color rgb="FFDEDEDE"/>
      </top>
      <bottom style="medium">
        <color rgb="FFDEDEDE"/>
      </bottom>
      <diagonal/>
    </border>
    <border>
      <left style="medium">
        <color rgb="FFDEDEDE"/>
      </left>
      <right style="medium">
        <color rgb="FFDEDEDE"/>
      </right>
      <top/>
      <bottom style="medium">
        <color rgb="FFDEDEDE"/>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medium">
        <color theme="0" tint="-0.499984740745262"/>
      </left>
      <right style="thin">
        <color theme="0" tint="-0.499984740745262"/>
      </right>
      <top style="medium">
        <color theme="0" tint="-0.499984740745262"/>
      </top>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right style="medium">
        <color theme="0" tint="-0.499984740745262"/>
      </right>
      <top/>
      <bottom/>
      <diagonal/>
    </border>
    <border>
      <left style="medium">
        <color theme="0" tint="-0.499984740745262"/>
      </left>
      <right style="thin">
        <color theme="0" tint="-0.249977111117893"/>
      </right>
      <top/>
      <bottom style="medium">
        <color theme="0" tint="-0.499984740745262"/>
      </bottom>
      <diagonal/>
    </border>
    <border>
      <left style="thin">
        <color theme="0" tint="-0.249977111117893"/>
      </left>
      <right style="medium">
        <color theme="0" tint="-0.499984740745262"/>
      </right>
      <top style="thin">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top/>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2" tint="-0.249977111117893"/>
      </right>
      <top style="thin">
        <color theme="2" tint="-0.249977111117893"/>
      </top>
      <bottom style="thin">
        <color theme="2" tint="-0.249977111117893"/>
      </bottom>
      <diagonal/>
    </border>
    <border>
      <left/>
      <right style="medium">
        <color theme="0" tint="-0.499984740745262"/>
      </right>
      <top style="thin">
        <color theme="2" tint="-0.249977111117893"/>
      </top>
      <bottom/>
      <diagonal/>
    </border>
    <border>
      <left style="medium">
        <color theme="0" tint="-0.499984740745262"/>
      </left>
      <right style="thin">
        <color theme="2" tint="-0.249977111117893"/>
      </right>
      <top/>
      <bottom style="thin">
        <color theme="2" tint="-0.249977111117893"/>
      </bottom>
      <diagonal/>
    </border>
    <border>
      <left style="thin">
        <color theme="2" tint="-0.249977111117893"/>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2" tint="-0.249977111117893"/>
      </right>
      <top/>
      <bottom style="medium">
        <color theme="0" tint="-0.499984740745262"/>
      </bottom>
      <diagonal/>
    </border>
    <border>
      <left style="thin">
        <color theme="2" tint="-0.249977111117893"/>
      </left>
      <right style="medium">
        <color theme="0" tint="-0.499984740745262"/>
      </right>
      <top style="thin">
        <color theme="0" tint="-0.499984740745262"/>
      </top>
      <bottom style="medium">
        <color theme="0" tint="-0.499984740745262"/>
      </bottom>
      <diagonal/>
    </border>
  </borders>
  <cellStyleXfs count="2">
    <xf numFmtId="0" fontId="0" fillId="0" borderId="0"/>
    <xf numFmtId="0" fontId="3" fillId="0" borderId="0" applyNumberFormat="0" applyFill="0" applyBorder="0" applyAlignment="0" applyProtection="0"/>
  </cellStyleXfs>
  <cellXfs count="71">
    <xf numFmtId="0" fontId="0" fillId="0" borderId="0" xfId="0"/>
    <xf numFmtId="0" fontId="3" fillId="0" borderId="0" xfId="1"/>
    <xf numFmtId="0" fontId="0" fillId="0" borderId="0" xfId="0" applyAlignment="1">
      <alignment wrapText="1"/>
    </xf>
    <xf numFmtId="0" fontId="6" fillId="6" borderId="1" xfId="0" applyFont="1" applyFill="1" applyBorder="1" applyAlignment="1">
      <alignment horizontal="center"/>
    </xf>
    <xf numFmtId="0" fontId="6" fillId="6" borderId="2" xfId="0" applyFont="1" applyFill="1" applyBorder="1" applyAlignment="1">
      <alignment horizontal="center"/>
    </xf>
    <xf numFmtId="6" fontId="0" fillId="4" borderId="4" xfId="0" applyNumberFormat="1" applyFill="1" applyBorder="1"/>
    <xf numFmtId="6" fontId="0" fillId="4" borderId="6" xfId="0" applyNumberFormat="1" applyFill="1" applyBorder="1"/>
    <xf numFmtId="2" fontId="0" fillId="4" borderId="7" xfId="0" applyNumberFormat="1" applyFill="1" applyBorder="1"/>
    <xf numFmtId="6" fontId="0" fillId="3" borderId="4" xfId="0" applyNumberFormat="1" applyFill="1" applyBorder="1"/>
    <xf numFmtId="6" fontId="0" fillId="3" borderId="6" xfId="0" applyNumberFormat="1" applyFill="1" applyBorder="1"/>
    <xf numFmtId="2" fontId="0" fillId="3" borderId="7" xfId="0" applyNumberFormat="1" applyFill="1" applyBorder="1"/>
    <xf numFmtId="0" fontId="0" fillId="7" borderId="3" xfId="0" applyFill="1" applyBorder="1" applyAlignment="1">
      <alignment horizontal="left" wrapText="1"/>
    </xf>
    <xf numFmtId="0" fontId="0" fillId="7" borderId="5" xfId="0" applyFill="1" applyBorder="1" applyAlignment="1">
      <alignment horizontal="left"/>
    </xf>
    <xf numFmtId="0" fontId="0" fillId="3" borderId="3" xfId="0" applyFill="1" applyBorder="1" applyAlignment="1">
      <alignment horizontal="left" wrapText="1"/>
    </xf>
    <xf numFmtId="0" fontId="0" fillId="3" borderId="5" xfId="0" applyFill="1" applyBorder="1" applyAlignment="1">
      <alignment horizontal="left"/>
    </xf>
    <xf numFmtId="0" fontId="2" fillId="8" borderId="8" xfId="0" applyFont="1" applyFill="1" applyBorder="1" applyAlignment="1">
      <alignment horizontal="left" vertical="center" wrapText="1" indent="3"/>
    </xf>
    <xf numFmtId="0" fontId="8" fillId="8" borderId="8" xfId="0" applyFont="1" applyFill="1" applyBorder="1" applyAlignment="1">
      <alignment horizontal="left" vertical="center" wrapText="1" indent="3"/>
    </xf>
    <xf numFmtId="0" fontId="2" fillId="9" borderId="8" xfId="0" applyFont="1" applyFill="1" applyBorder="1" applyAlignment="1">
      <alignment horizontal="left" vertical="center" wrapText="1" indent="3"/>
    </xf>
    <xf numFmtId="6" fontId="0" fillId="4" borderId="7" xfId="0" applyNumberFormat="1" applyFill="1" applyBorder="1"/>
    <xf numFmtId="6" fontId="0" fillId="3" borderId="7" xfId="0" applyNumberFormat="1" applyFill="1" applyBorder="1"/>
    <xf numFmtId="0" fontId="7" fillId="8" borderId="12" xfId="0" applyFont="1" applyFill="1" applyBorder="1" applyAlignment="1">
      <alignment horizontal="left" vertical="center" wrapText="1" indent="3"/>
    </xf>
    <xf numFmtId="0" fontId="0" fillId="3" borderId="5" xfId="0" applyFill="1" applyBorder="1" applyAlignment="1">
      <alignment horizontal="left" wrapText="1"/>
    </xf>
    <xf numFmtId="0" fontId="0" fillId="7" borderId="5" xfId="0" applyFill="1" applyBorder="1" applyAlignment="1">
      <alignment horizontal="left" wrapText="1"/>
    </xf>
    <xf numFmtId="0" fontId="6" fillId="2" borderId="26" xfId="0" applyFont="1" applyFill="1" applyBorder="1" applyAlignment="1">
      <alignment horizontal="center" vertical="center"/>
    </xf>
    <xf numFmtId="0" fontId="6" fillId="2" borderId="27" xfId="0" applyFont="1" applyFill="1" applyBorder="1" applyAlignment="1">
      <alignment horizontal="center"/>
    </xf>
    <xf numFmtId="0" fontId="0" fillId="10" borderId="32" xfId="0" applyFill="1" applyBorder="1" applyAlignment="1">
      <alignment vertical="center" wrapText="1"/>
    </xf>
    <xf numFmtId="0" fontId="0" fillId="10" borderId="34" xfId="0" applyFill="1" applyBorder="1" applyAlignment="1">
      <alignment vertical="center"/>
    </xf>
    <xf numFmtId="0" fontId="0" fillId="10" borderId="36" xfId="0" applyFill="1" applyBorder="1" applyAlignment="1">
      <alignment vertical="center"/>
    </xf>
    <xf numFmtId="0" fontId="0" fillId="10" borderId="20" xfId="0" applyFill="1" applyBorder="1" applyAlignment="1">
      <alignment vertical="center" wrapText="1"/>
    </xf>
    <xf numFmtId="0" fontId="0" fillId="10" borderId="29" xfId="0" applyFill="1" applyBorder="1" applyAlignment="1">
      <alignment vertical="center" wrapText="1"/>
    </xf>
    <xf numFmtId="0" fontId="0" fillId="10" borderId="30" xfId="0" applyFill="1" applyBorder="1" applyAlignment="1">
      <alignment vertical="center"/>
    </xf>
    <xf numFmtId="0" fontId="0" fillId="10" borderId="29" xfId="0" applyFill="1" applyBorder="1" applyAlignment="1">
      <alignment vertical="center"/>
    </xf>
    <xf numFmtId="0" fontId="0" fillId="6" borderId="3" xfId="0" applyFill="1" applyBorder="1" applyAlignment="1">
      <alignment vertical="center" wrapText="1"/>
    </xf>
    <xf numFmtId="0" fontId="0" fillId="6" borderId="5" xfId="0" applyFill="1" applyBorder="1" applyAlignment="1">
      <alignment vertical="center"/>
    </xf>
    <xf numFmtId="6" fontId="0" fillId="11" borderId="33" xfId="0" applyNumberFormat="1" applyFill="1" applyBorder="1" applyAlignment="1">
      <alignment vertical="center"/>
    </xf>
    <xf numFmtId="6" fontId="0" fillId="11" borderId="35" xfId="0" applyNumberFormat="1" applyFill="1" applyBorder="1" applyAlignment="1">
      <alignment vertical="center"/>
    </xf>
    <xf numFmtId="2" fontId="0" fillId="11" borderId="37" xfId="0" applyNumberFormat="1" applyFill="1" applyBorder="1" applyAlignment="1">
      <alignment vertical="center"/>
    </xf>
    <xf numFmtId="8" fontId="0" fillId="11" borderId="28" xfId="0" applyNumberFormat="1" applyFill="1" applyBorder="1" applyAlignment="1">
      <alignment vertical="center"/>
    </xf>
    <xf numFmtId="164" fontId="0" fillId="11" borderId="28" xfId="0" applyNumberFormat="1" applyFill="1" applyBorder="1" applyAlignment="1">
      <alignment vertical="center"/>
    </xf>
    <xf numFmtId="2" fontId="0" fillId="11" borderId="28" xfId="0" applyNumberFormat="1" applyFill="1" applyBorder="1" applyAlignment="1">
      <alignment vertical="center"/>
    </xf>
    <xf numFmtId="164" fontId="0" fillId="11" borderId="31" xfId="0" applyNumberFormat="1" applyFill="1" applyBorder="1" applyAlignment="1">
      <alignment vertical="center"/>
    </xf>
    <xf numFmtId="0" fontId="0" fillId="6" borderId="18" xfId="0" applyFill="1" applyBorder="1" applyAlignment="1">
      <alignment vertical="center" wrapText="1"/>
    </xf>
    <xf numFmtId="8" fontId="0" fillId="5" borderId="19" xfId="0" applyNumberFormat="1" applyFill="1" applyBorder="1" applyAlignment="1">
      <alignment vertical="center"/>
    </xf>
    <xf numFmtId="0" fontId="0" fillId="6" borderId="20" xfId="0" applyFill="1" applyBorder="1" applyAlignment="1">
      <alignment horizontal="left" vertical="center" wrapText="1"/>
    </xf>
    <xf numFmtId="8" fontId="0" fillId="5" borderId="21" xfId="0" applyNumberFormat="1" applyFill="1" applyBorder="1" applyAlignment="1">
      <alignment vertical="center"/>
    </xf>
    <xf numFmtId="0" fontId="0" fillId="6" borderId="22" xfId="0" applyFill="1" applyBorder="1" applyAlignment="1">
      <alignment vertical="center"/>
    </xf>
    <xf numFmtId="164" fontId="0" fillId="5" borderId="21" xfId="0" applyNumberFormat="1" applyFill="1" applyBorder="1" applyAlignment="1">
      <alignment vertical="center"/>
    </xf>
    <xf numFmtId="0" fontId="0" fillId="6" borderId="20" xfId="0" applyFill="1" applyBorder="1" applyAlignment="1">
      <alignment vertical="center"/>
    </xf>
    <xf numFmtId="2" fontId="0" fillId="5" borderId="23" xfId="0" applyNumberFormat="1" applyFill="1" applyBorder="1" applyAlignment="1">
      <alignment vertical="center"/>
    </xf>
    <xf numFmtId="0" fontId="0" fillId="6" borderId="24" xfId="0" applyFill="1" applyBorder="1" applyAlignment="1">
      <alignment vertical="center" wrapText="1"/>
    </xf>
    <xf numFmtId="164" fontId="0" fillId="5" borderId="25" xfId="0" applyNumberFormat="1" applyFill="1" applyBorder="1" applyAlignment="1">
      <alignment vertical="center"/>
    </xf>
    <xf numFmtId="6" fontId="0" fillId="5" borderId="4" xfId="0" applyNumberFormat="1" applyFill="1" applyBorder="1" applyAlignment="1">
      <alignment vertical="center"/>
    </xf>
    <xf numFmtId="6" fontId="0" fillId="5" borderId="6" xfId="0" applyNumberFormat="1" applyFill="1" applyBorder="1" applyAlignment="1">
      <alignment vertical="center"/>
    </xf>
    <xf numFmtId="2" fontId="0" fillId="5" borderId="7" xfId="0" applyNumberFormat="1" applyFill="1" applyBorder="1" applyAlignment="1">
      <alignment vertical="center"/>
    </xf>
    <xf numFmtId="0" fontId="9" fillId="12" borderId="0" xfId="0" applyFont="1" applyFill="1" applyAlignment="1">
      <alignment horizontal="center" vertical="center"/>
    </xf>
    <xf numFmtId="0" fontId="6" fillId="6" borderId="16" xfId="0" applyFont="1" applyFill="1" applyBorder="1" applyAlignment="1">
      <alignment horizontal="center"/>
    </xf>
    <xf numFmtId="0" fontId="6" fillId="6" borderId="17" xfId="0" applyFont="1" applyFill="1" applyBorder="1" applyAlignment="1">
      <alignment horizontal="center"/>
    </xf>
    <xf numFmtId="0" fontId="6" fillId="7" borderId="1" xfId="0" applyFont="1" applyFill="1" applyBorder="1" applyAlignment="1">
      <alignment horizontal="center"/>
    </xf>
    <xf numFmtId="0" fontId="6" fillId="7" borderId="2" xfId="0" applyFont="1" applyFill="1" applyBorder="1" applyAlignment="1">
      <alignment horizontal="center"/>
    </xf>
    <xf numFmtId="0" fontId="2" fillId="8" borderId="9" xfId="0" applyFont="1" applyFill="1" applyBorder="1" applyAlignment="1">
      <alignment horizontal="left" vertical="center" wrapText="1" indent="3"/>
    </xf>
    <xf numFmtId="0" fontId="2" fillId="8" borderId="10" xfId="0" applyFont="1" applyFill="1" applyBorder="1" applyAlignment="1">
      <alignment horizontal="left" vertical="center" wrapText="1" indent="3"/>
    </xf>
    <xf numFmtId="0" fontId="2" fillId="8" borderId="11" xfId="0" applyFont="1" applyFill="1" applyBorder="1" applyAlignment="1">
      <alignment horizontal="left" vertical="center" wrapText="1" indent="3"/>
    </xf>
    <xf numFmtId="0" fontId="6" fillId="2" borderId="0" xfId="0" applyFont="1" applyFill="1" applyAlignment="1">
      <alignment horizontal="center" wrapText="1"/>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1" fillId="13" borderId="13" xfId="0" applyFont="1" applyFill="1" applyBorder="1" applyAlignment="1">
      <alignment horizontal="center" vertical="center"/>
    </xf>
    <xf numFmtId="0" fontId="1" fillId="13" borderId="14" xfId="0" applyFont="1" applyFill="1" applyBorder="1" applyAlignment="1">
      <alignment horizontal="center" vertical="center"/>
    </xf>
    <xf numFmtId="0" fontId="1" fillId="13" borderId="15" xfId="0" applyFont="1" applyFill="1" applyBorder="1" applyAlignment="1">
      <alignment horizontal="center" vertic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6" borderId="0" xfId="0" applyFont="1" applyFill="1" applyAlignment="1">
      <alignment horizontal="center"/>
    </xf>
  </cellXfs>
  <cellStyles count="2">
    <cellStyle name="Κανονικό" xfId="0" builtinId="0"/>
    <cellStyle name="Υπερ-σύνδεση" xfId="1" builtinId="8"/>
  </cellStyles>
  <dxfs count="0"/>
  <tableStyles count="0" defaultTableStyle="TableStyleMedium2" defaultPivotStyle="PivotStyleLight16"/>
  <colors>
    <mruColors>
      <color rgb="FFCCE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9</xdr:col>
      <xdr:colOff>200025</xdr:colOff>
      <xdr:row>18</xdr:row>
      <xdr:rowOff>171450</xdr:rowOff>
    </xdr:from>
    <xdr:ext cx="184731" cy="264560"/>
    <xdr:sp macro="" textlink="">
      <xdr:nvSpPr>
        <xdr:cNvPr id="2" name="TextBox 1"/>
        <xdr:cNvSpPr txBox="1"/>
      </xdr:nvSpPr>
      <xdr:spPr>
        <a:xfrm>
          <a:off x="104489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l-GR" sz="1100"/>
        </a:p>
      </xdr:txBody>
    </xdr:sp>
    <xdr:clientData/>
  </xdr:oneCellAnchor>
  <mc:AlternateContent xmlns:mc="http://schemas.openxmlformats.org/markup-compatibility/2006">
    <mc:Choice xmlns:a14="http://schemas.microsoft.com/office/drawing/2010/main" Requires="a14">
      <xdr:twoCellAnchor editAs="oneCell">
        <xdr:from>
          <xdr:col>6</xdr:col>
          <xdr:colOff>638175</xdr:colOff>
          <xdr:row>3</xdr:row>
          <xdr:rowOff>9525</xdr:rowOff>
        </xdr:from>
        <xdr:to>
          <xdr:col>9</xdr:col>
          <xdr:colOff>600075</xdr:colOff>
          <xdr:row>16</xdr:row>
          <xdr:rowOff>28575</xdr:rowOff>
        </xdr:to>
        <xdr:sp macro="" textlink="">
          <xdr:nvSpPr>
            <xdr:cNvPr id="1050" name="Object 26" hidden="1">
              <a:extLst>
                <a:ext uri="{63B3BB69-23CF-44E3-9099-C40C66FF867C}">
                  <a14:compatExt spid="_x0000_s1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package" Target="../embeddings/___________________Microsoft_Excel.xls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2"/>
  <sheetViews>
    <sheetView tabSelected="1" workbookViewId="0">
      <selection activeCell="K18" sqref="K18"/>
    </sheetView>
  </sheetViews>
  <sheetFormatPr defaultRowHeight="15" x14ac:dyDescent="0.25"/>
  <cols>
    <col min="1" max="1" width="30.85546875" customWidth="1"/>
    <col min="2" max="2" width="18.28515625" customWidth="1"/>
    <col min="3" max="3" width="4" customWidth="1"/>
    <col min="4" max="4" width="39.140625" customWidth="1"/>
    <col min="5" max="5" width="41.42578125" customWidth="1"/>
    <col min="7" max="7" width="19.5703125" customWidth="1"/>
    <col min="8" max="8" width="20.28515625" customWidth="1"/>
    <col min="9" max="9" width="40" customWidth="1"/>
    <col min="10" max="10" width="17.42578125" customWidth="1"/>
  </cols>
  <sheetData>
    <row r="1" spans="1:6" ht="45" customHeight="1" x14ac:dyDescent="0.25">
      <c r="A1" s="54" t="s">
        <v>29</v>
      </c>
      <c r="B1" s="54"/>
      <c r="C1" s="54"/>
      <c r="D1" s="54"/>
      <c r="E1" s="54"/>
    </row>
    <row r="2" spans="1:6" ht="15.75" thickBot="1" x14ac:dyDescent="0.3">
      <c r="A2" s="2"/>
    </row>
    <row r="3" spans="1:6" ht="18.75" x14ac:dyDescent="0.3">
      <c r="A3" s="68" t="s">
        <v>0</v>
      </c>
      <c r="B3" s="69"/>
      <c r="D3" s="57" t="s">
        <v>37</v>
      </c>
      <c r="E3" s="58"/>
    </row>
    <row r="4" spans="1:6" x14ac:dyDescent="0.25">
      <c r="A4" s="13" t="s">
        <v>30</v>
      </c>
      <c r="B4" s="5">
        <v>50</v>
      </c>
      <c r="D4" s="11" t="s">
        <v>30</v>
      </c>
      <c r="E4" s="8">
        <v>28</v>
      </c>
    </row>
    <row r="5" spans="1:6" x14ac:dyDescent="0.25">
      <c r="A5" s="13" t="s">
        <v>1</v>
      </c>
      <c r="B5" s="5">
        <f>143.3*B4</f>
        <v>7165.0000000000009</v>
      </c>
      <c r="D5" s="11" t="s">
        <v>1</v>
      </c>
      <c r="E5" s="8">
        <f>143.3*E4</f>
        <v>4012.4000000000005</v>
      </c>
    </row>
    <row r="6" spans="1:6" ht="27.6" customHeight="1" x14ac:dyDescent="0.25">
      <c r="A6" s="21" t="s">
        <v>34</v>
      </c>
      <c r="B6" s="6">
        <v>1000</v>
      </c>
      <c r="D6" s="22" t="s">
        <v>35</v>
      </c>
      <c r="E6" s="9">
        <v>500</v>
      </c>
    </row>
    <row r="7" spans="1:6" x14ac:dyDescent="0.25">
      <c r="A7" s="14" t="s">
        <v>27</v>
      </c>
      <c r="B7" s="18">
        <f>B6*12</f>
        <v>12000</v>
      </c>
      <c r="D7" s="12" t="s">
        <v>27</v>
      </c>
      <c r="E7" s="19">
        <f>E6*12</f>
        <v>6000</v>
      </c>
    </row>
    <row r="8" spans="1:6" x14ac:dyDescent="0.25">
      <c r="A8" s="14" t="s">
        <v>2</v>
      </c>
      <c r="B8" s="7">
        <f>B7/B5</f>
        <v>1.6748080949057917</v>
      </c>
      <c r="D8" s="12" t="s">
        <v>2</v>
      </c>
      <c r="E8" s="10">
        <f>E7/E5</f>
        <v>1.4953643704515998</v>
      </c>
    </row>
    <row r="12" spans="1:6" ht="24.75" customHeight="1" thickBot="1" x14ac:dyDescent="0.35">
      <c r="A12" s="70" t="s">
        <v>31</v>
      </c>
      <c r="B12" s="70"/>
      <c r="C12" s="70"/>
      <c r="D12" s="70"/>
      <c r="E12" s="70"/>
    </row>
    <row r="13" spans="1:6" ht="19.5" thickBot="1" x14ac:dyDescent="0.35">
      <c r="A13" s="3" t="s">
        <v>3</v>
      </c>
      <c r="B13" s="4"/>
      <c r="D13" s="55" t="s">
        <v>32</v>
      </c>
      <c r="E13" s="56"/>
    </row>
    <row r="14" spans="1:6" x14ac:dyDescent="0.25">
      <c r="A14" s="32" t="s">
        <v>1</v>
      </c>
      <c r="B14" s="51">
        <v>1867.4</v>
      </c>
      <c r="D14" s="41" t="s">
        <v>1</v>
      </c>
      <c r="E14" s="42">
        <v>2407</v>
      </c>
      <c r="F14" s="1"/>
    </row>
    <row r="15" spans="1:6" ht="39" x14ac:dyDescent="0.25">
      <c r="A15" s="33" t="s">
        <v>27</v>
      </c>
      <c r="B15" s="52">
        <f>12*B14</f>
        <v>22408.800000000003</v>
      </c>
      <c r="D15" s="43" t="s">
        <v>38</v>
      </c>
      <c r="E15" s="44">
        <v>2407</v>
      </c>
    </row>
    <row r="16" spans="1:6" x14ac:dyDescent="0.25">
      <c r="A16" s="33" t="s">
        <v>2</v>
      </c>
      <c r="B16" s="53">
        <f>B15/B14</f>
        <v>12.000000000000002</v>
      </c>
      <c r="D16" s="45" t="s">
        <v>28</v>
      </c>
      <c r="E16" s="46">
        <f>E15*12</f>
        <v>28884</v>
      </c>
    </row>
    <row r="17" spans="1:10" x14ac:dyDescent="0.25">
      <c r="D17" s="47" t="s">
        <v>2</v>
      </c>
      <c r="E17" s="48">
        <f>E16/E14</f>
        <v>12</v>
      </c>
    </row>
    <row r="18" spans="1:10" ht="39.75" thickBot="1" x14ac:dyDescent="0.3">
      <c r="D18" s="49" t="s">
        <v>39</v>
      </c>
      <c r="E18" s="50">
        <f>2000*1.24</f>
        <v>2480</v>
      </c>
    </row>
    <row r="20" spans="1:10" ht="15.75" thickBot="1" x14ac:dyDescent="0.3"/>
    <row r="21" spans="1:10" ht="34.15" customHeight="1" thickBot="1" x14ac:dyDescent="0.35">
      <c r="A21" s="62" t="s">
        <v>36</v>
      </c>
      <c r="B21" s="62"/>
      <c r="C21" s="62"/>
      <c r="D21" s="62"/>
      <c r="E21" s="62"/>
      <c r="G21" s="65" t="s">
        <v>33</v>
      </c>
      <c r="H21" s="66"/>
      <c r="I21" s="66"/>
      <c r="J21" s="67"/>
    </row>
    <row r="22" spans="1:10" ht="33" customHeight="1" thickBot="1" x14ac:dyDescent="0.35">
      <c r="A22" s="23" t="s">
        <v>3</v>
      </c>
      <c r="B22" s="24"/>
      <c r="D22" s="63" t="s">
        <v>4</v>
      </c>
      <c r="E22" s="64"/>
      <c r="G22" s="20" t="s">
        <v>5</v>
      </c>
      <c r="H22" s="20" t="s">
        <v>6</v>
      </c>
      <c r="I22" s="20" t="s">
        <v>7</v>
      </c>
      <c r="J22" s="20" t="s">
        <v>8</v>
      </c>
    </row>
    <row r="23" spans="1:10" ht="81" customHeight="1" thickBot="1" x14ac:dyDescent="0.3">
      <c r="A23" s="25" t="s">
        <v>1</v>
      </c>
      <c r="B23" s="34">
        <v>1867.4</v>
      </c>
      <c r="D23" s="28" t="s">
        <v>1</v>
      </c>
      <c r="E23" s="37">
        <v>1805</v>
      </c>
      <c r="G23" s="15" t="s">
        <v>9</v>
      </c>
      <c r="H23" s="15"/>
      <c r="I23" s="16" t="s">
        <v>10</v>
      </c>
      <c r="J23" s="15">
        <v>70</v>
      </c>
    </row>
    <row r="24" spans="1:10" ht="45.75" thickBot="1" x14ac:dyDescent="0.3">
      <c r="A24" s="26" t="s">
        <v>27</v>
      </c>
      <c r="B24" s="35">
        <f>12*B23</f>
        <v>22408.800000000003</v>
      </c>
      <c r="D24" s="29" t="s">
        <v>40</v>
      </c>
      <c r="E24" s="37">
        <v>1805</v>
      </c>
      <c r="G24" s="17"/>
      <c r="H24" s="17"/>
      <c r="I24" s="17"/>
      <c r="J24" s="17"/>
    </row>
    <row r="25" spans="1:10" ht="15.75" thickBot="1" x14ac:dyDescent="0.3">
      <c r="A25" s="27" t="s">
        <v>2</v>
      </c>
      <c r="B25" s="36">
        <f>B24/B23</f>
        <v>12.000000000000002</v>
      </c>
      <c r="D25" s="30" t="s">
        <v>28</v>
      </c>
      <c r="E25" s="38">
        <f>E24*12</f>
        <v>21660</v>
      </c>
      <c r="G25" s="15" t="s">
        <v>11</v>
      </c>
      <c r="H25" s="15" t="s">
        <v>12</v>
      </c>
      <c r="I25" s="15" t="s">
        <v>13</v>
      </c>
      <c r="J25" s="15">
        <v>45</v>
      </c>
    </row>
    <row r="26" spans="1:10" ht="15.75" thickBot="1" x14ac:dyDescent="0.3">
      <c r="D26" s="31" t="s">
        <v>2</v>
      </c>
      <c r="E26" s="39">
        <f>E25/E23</f>
        <v>12</v>
      </c>
      <c r="G26" s="15"/>
      <c r="H26" s="15" t="s">
        <v>14</v>
      </c>
      <c r="I26" s="15" t="s">
        <v>15</v>
      </c>
      <c r="J26" s="15"/>
    </row>
    <row r="27" spans="1:10" ht="39.75" thickBot="1" x14ac:dyDescent="0.3">
      <c r="D27" s="29" t="s">
        <v>39</v>
      </c>
      <c r="E27" s="40">
        <f>1500*1.24</f>
        <v>1860</v>
      </c>
      <c r="G27" s="15"/>
      <c r="H27" s="15" t="s">
        <v>16</v>
      </c>
      <c r="I27" s="15" t="s">
        <v>17</v>
      </c>
      <c r="J27" s="15"/>
    </row>
    <row r="28" spans="1:10" ht="15.75" thickBot="1" x14ac:dyDescent="0.3">
      <c r="G28" s="17"/>
      <c r="H28" s="17"/>
      <c r="I28" s="17"/>
      <c r="J28" s="17"/>
    </row>
    <row r="29" spans="1:10" ht="15.75" thickBot="1" x14ac:dyDescent="0.3">
      <c r="G29" s="15" t="s">
        <v>18</v>
      </c>
      <c r="H29" s="15" t="s">
        <v>12</v>
      </c>
      <c r="I29" s="15" t="s">
        <v>19</v>
      </c>
      <c r="J29" s="15">
        <v>35</v>
      </c>
    </row>
    <row r="30" spans="1:10" ht="15.75" thickBot="1" x14ac:dyDescent="0.3">
      <c r="G30" s="15"/>
      <c r="H30" s="15" t="s">
        <v>14</v>
      </c>
      <c r="I30" s="15" t="s">
        <v>13</v>
      </c>
      <c r="J30" s="15"/>
    </row>
    <row r="31" spans="1:10" ht="15.75" thickBot="1" x14ac:dyDescent="0.3">
      <c r="G31" s="15"/>
      <c r="H31" s="15" t="s">
        <v>16</v>
      </c>
      <c r="I31" s="15" t="s">
        <v>15</v>
      </c>
      <c r="J31" s="15"/>
    </row>
    <row r="32" spans="1:10" ht="15.75" thickBot="1" x14ac:dyDescent="0.3">
      <c r="G32" s="17"/>
      <c r="H32" s="17"/>
      <c r="I32" s="17"/>
      <c r="J32" s="17"/>
    </row>
    <row r="33" spans="7:10" ht="15.75" customHeight="1" thickBot="1" x14ac:dyDescent="0.3">
      <c r="G33" s="15" t="s">
        <v>20</v>
      </c>
      <c r="H33" s="15" t="s">
        <v>12</v>
      </c>
      <c r="I33" s="15" t="s">
        <v>21</v>
      </c>
      <c r="J33" s="15">
        <v>25</v>
      </c>
    </row>
    <row r="34" spans="7:10" ht="15.75" thickBot="1" x14ac:dyDescent="0.3">
      <c r="G34" s="15"/>
      <c r="H34" s="15" t="s">
        <v>14</v>
      </c>
      <c r="I34" s="15" t="s">
        <v>22</v>
      </c>
      <c r="J34" s="15"/>
    </row>
    <row r="35" spans="7:10" ht="15.75" thickBot="1" x14ac:dyDescent="0.3">
      <c r="G35" s="15"/>
      <c r="H35" s="15" t="s">
        <v>16</v>
      </c>
      <c r="I35" s="15" t="s">
        <v>19</v>
      </c>
      <c r="J35" s="15"/>
    </row>
    <row r="36" spans="7:10" ht="15.75" thickBot="1" x14ac:dyDescent="0.3">
      <c r="G36" s="17"/>
      <c r="H36" s="17"/>
      <c r="I36" s="17"/>
      <c r="J36" s="17"/>
    </row>
    <row r="37" spans="7:10" ht="52.5" customHeight="1" thickBot="1" x14ac:dyDescent="0.3">
      <c r="G37" s="15" t="s">
        <v>23</v>
      </c>
      <c r="H37" s="15" t="s">
        <v>12</v>
      </c>
      <c r="I37" s="15"/>
      <c r="J37" s="15">
        <v>20</v>
      </c>
    </row>
    <row r="38" spans="7:10" ht="65.25" customHeight="1" thickBot="1" x14ac:dyDescent="0.3">
      <c r="G38" s="15"/>
      <c r="H38" s="15" t="s">
        <v>14</v>
      </c>
      <c r="I38" s="15" t="s">
        <v>21</v>
      </c>
      <c r="J38" s="15"/>
    </row>
    <row r="39" spans="7:10" ht="32.25" customHeight="1" thickBot="1" x14ac:dyDescent="0.3">
      <c r="G39" s="15"/>
      <c r="H39" s="15" t="s">
        <v>16</v>
      </c>
      <c r="I39" s="15" t="s">
        <v>24</v>
      </c>
      <c r="J39" s="15"/>
    </row>
    <row r="40" spans="7:10" ht="27" customHeight="1" thickBot="1" x14ac:dyDescent="0.3">
      <c r="G40" s="17"/>
      <c r="H40" s="17"/>
      <c r="I40" s="17"/>
      <c r="J40" s="17"/>
    </row>
    <row r="41" spans="7:10" ht="15.75" thickBot="1" x14ac:dyDescent="0.3">
      <c r="G41" s="15" t="s">
        <v>25</v>
      </c>
      <c r="H41" s="15" t="s">
        <v>16</v>
      </c>
      <c r="I41" s="15"/>
      <c r="J41" s="15">
        <v>15</v>
      </c>
    </row>
    <row r="42" spans="7:10" ht="28.5" customHeight="1" thickBot="1" x14ac:dyDescent="0.3">
      <c r="G42" s="59" t="s">
        <v>26</v>
      </c>
      <c r="H42" s="60"/>
      <c r="I42" s="61"/>
      <c r="J42" s="15"/>
    </row>
  </sheetData>
  <mergeCells count="9">
    <mergeCell ref="A1:E1"/>
    <mergeCell ref="D13:E13"/>
    <mergeCell ref="D3:E3"/>
    <mergeCell ref="G42:I42"/>
    <mergeCell ref="A21:E21"/>
    <mergeCell ref="D22:E22"/>
    <mergeCell ref="G21:J21"/>
    <mergeCell ref="A3:B3"/>
    <mergeCell ref="A12:E12"/>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Φύλλο εργασίας" shapeId="1050" r:id="rId4">
          <objectPr defaultSize="0" autoPict="0" r:id="rId5">
            <anchor moveWithCells="1">
              <from>
                <xdr:col>6</xdr:col>
                <xdr:colOff>638175</xdr:colOff>
                <xdr:row>3</xdr:row>
                <xdr:rowOff>9525</xdr:rowOff>
              </from>
              <to>
                <xdr:col>9</xdr:col>
                <xdr:colOff>600075</xdr:colOff>
                <xdr:row>16</xdr:row>
                <xdr:rowOff>28575</xdr:rowOff>
              </to>
            </anchor>
          </objectPr>
        </oleObject>
      </mc:Choice>
      <mc:Fallback>
        <oleObject progId="Φύλλο εργασίας" shapeId="105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Φύλλο1</vt:lpstr>
      <vt:lpstr>Φύλλο2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Λεοντίου</dc:creator>
  <cp:lastModifiedBy>Λεοντίου</cp:lastModifiedBy>
  <dcterms:created xsi:type="dcterms:W3CDTF">2022-09-06T12:23:03Z</dcterms:created>
  <dcterms:modified xsi:type="dcterms:W3CDTF">2022-09-30T10:17:35Z</dcterms:modified>
</cp:coreProperties>
</file>